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achunki dochodów własnych" sheetId="1" r:id="rId1"/>
  </sheets>
  <definedNames>
    <definedName name="_xlnm.Print_Area" localSheetId="0">'rachunki dochodów własnych'!$A$1:$H$109</definedName>
    <definedName name="Excel_BuiltIn_Print_Area_1">"$#ODWOŁANIE!.$A$1:$H$24"</definedName>
  </definedNames>
  <calcPr fullCalcOnLoad="1" iterate="1" iterateCount="50" iterateDelta="0"/>
</workbook>
</file>

<file path=xl/sharedStrings.xml><?xml version="1.0" encoding="utf-8"?>
<sst xmlns="http://schemas.openxmlformats.org/spreadsheetml/2006/main" count="179" uniqueCount="55">
  <si>
    <t>ZAŁĄCZNIK NR 7 DO UCHWAŁY NR XI/156/2007  RADY MIEJSKIEJ WE WRZEŚNI Z DNIA  28 GRUDNIA    2007 R.</t>
  </si>
  <si>
    <t>W ZAŁĄCZNIKU  NR 10 DO UCHWAŁY NR IV/37/06  RADY MIEJSKIEJ WE WRZEŚNI Z DNIA  28 GRUDNIA 2006 R.</t>
  </si>
  <si>
    <t>WPROWADZA SIĘ ZMIANY:</t>
  </si>
  <si>
    <t>PLANY PRZYCHODÓW I WYDATKÓW RACHUNKÓW DOCHODÓW WŁASNYCH  JEDNOSTEK BUDŻETOWYCH NA ROK 2007</t>
  </si>
  <si>
    <t>SZKOŁY PODSTAWOWE</t>
  </si>
  <si>
    <t>ROZDZ.</t>
  </si>
  <si>
    <t>NAZWA</t>
  </si>
  <si>
    <t xml:space="preserve">                         P R Z Y C H O D Y</t>
  </si>
  <si>
    <t>W Y D A T K I</t>
  </si>
  <si>
    <t xml:space="preserve">PLANOWANA </t>
  </si>
  <si>
    <t>STAN ŚRODKÓW</t>
  </si>
  <si>
    <t>RAZEM</t>
  </si>
  <si>
    <t>INWESTYC.</t>
  </si>
  <si>
    <t>PRZYCHODU</t>
  </si>
  <si>
    <t>KWOTA</t>
  </si>
  <si>
    <t>PIENIĘŻNYCH</t>
  </si>
  <si>
    <t>KOL. 4+5</t>
  </si>
  <si>
    <t>NA POCZ. ROKU</t>
  </si>
  <si>
    <t>SAMORZĄDOWA SZKOŁA PODSTAWOWA  W OTOCZNEJ</t>
  </si>
  <si>
    <t xml:space="preserve">§ 0750 – NAJEM I DZIERŻAWA </t>
  </si>
  <si>
    <t>SAMORZĄDOWA SZKOŁA   PODSTAWOWA W NOWYM FOLWARKU</t>
  </si>
  <si>
    <t xml:space="preserve">SAMORZĄDOWA SZKOŁA  PODSTAWOWA W KACZANOWIE </t>
  </si>
  <si>
    <t xml:space="preserve">SAMORZĄDOWA SZKOŁA  </t>
  </si>
  <si>
    <t>PODSTAWOWA NR 1 WE WRZEŚNI</t>
  </si>
  <si>
    <t>§ 0830 – USŁUGI</t>
  </si>
  <si>
    <t>PODSTAWOWA W MARZENINIE</t>
  </si>
  <si>
    <t>§ 0960 – OTRZYMANE DAROWIZNY</t>
  </si>
  <si>
    <t xml:space="preserve">PODSTAWOWA NR 2 WE WRZEŚNI        </t>
  </si>
  <si>
    <t>§ 0970 – POZOSTAŁE PRZYCHODY</t>
  </si>
  <si>
    <t>SAMORZĄDOWA SZKOŁA  PODSTAWOWA W CHWALIBOGOWIE</t>
  </si>
  <si>
    <t>PODSTAWOWA NR 6 WE WRZEŚNI</t>
  </si>
  <si>
    <t>SAMORZĄDOWA SZKOŁA  PODSTAWOWA W GUTOWIE MAŁYM</t>
  </si>
  <si>
    <t>OGÓŁEM:</t>
  </si>
  <si>
    <t>ŚWIETLICE SZKOLNE</t>
  </si>
  <si>
    <t>ŚWETLICA SZKOLNA</t>
  </si>
  <si>
    <t>PRZY SSP NR 1</t>
  </si>
  <si>
    <t>PRZY SSP NR 2</t>
  </si>
  <si>
    <t>PRZY SSP MARZENIN</t>
  </si>
  <si>
    <t xml:space="preserve">PRZY GIMNAZJUM NR 1 WE WRZEŚNI  </t>
  </si>
  <si>
    <t xml:space="preserve">PRZY GIMNAZJUM NR 2 WE WRZEŚNI  </t>
  </si>
  <si>
    <t>PRZEDSZKOLA</t>
  </si>
  <si>
    <t>PRZEDSZKOLE NR 1</t>
  </si>
  <si>
    <t xml:space="preserve">PRZEDSZKOLE NR 3 </t>
  </si>
  <si>
    <t>PRZEDSZKOLE NR 4</t>
  </si>
  <si>
    <t>PRZEDSZKOLE NR 6</t>
  </si>
  <si>
    <t>PRZEDSZKOLE W</t>
  </si>
  <si>
    <t>GUTOWIE MAŁYM</t>
  </si>
  <si>
    <t xml:space="preserve">GIMNAZJA </t>
  </si>
  <si>
    <t xml:space="preserve">GIMNAZJUM NR 1 WE WRZEŚNI  </t>
  </si>
  <si>
    <t>GIMNAZJUM NR 2 WE WRZEŚNI</t>
  </si>
  <si>
    <t>WRZESIŃSKIE OBIEKTY SPORTOWO – REKREACYJNE</t>
  </si>
  <si>
    <t xml:space="preserve">PIENIĘŻNYCH </t>
  </si>
  <si>
    <t>WRZESIŃSKIE OBIEKTY</t>
  </si>
  <si>
    <t>SPORTOWO – REKREACYJNE</t>
  </si>
  <si>
    <t>§ 0140</t>
  </si>
</sst>
</file>

<file path=xl/styles.xml><?xml version="1.0" encoding="utf-8"?>
<styleSheet xmlns="http://schemas.openxmlformats.org/spreadsheetml/2006/main">
  <numFmts count="2">
    <numFmt numFmtId="164" formatCode="#,##0"/>
    <numFmt numFmtId="165" formatCode="GENERAL"/>
  </numFmts>
  <fonts count="17">
    <font>
      <sz val="12"/>
      <name val="Times New Roman CE"/>
      <family val="1"/>
    </font>
    <font>
      <sz val="10"/>
      <name val="Arial"/>
      <family val="0"/>
    </font>
    <font>
      <sz val="12"/>
      <color indexed="8"/>
      <name val="Times New Roman CE"/>
      <family val="1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b/>
      <sz val="12"/>
      <color indexed="12"/>
      <name val="Verdana"/>
      <family val="2"/>
    </font>
    <font>
      <b/>
      <sz val="9"/>
      <color indexed="8"/>
      <name val="Bitstream Vera Serif"/>
      <family val="1"/>
    </font>
    <font>
      <sz val="10"/>
      <color indexed="8"/>
      <name val="Bitstream Vera Serif"/>
      <family val="1"/>
    </font>
    <font>
      <sz val="12"/>
      <color indexed="8"/>
      <name val="Bitstream Vera Serif"/>
      <family val="1"/>
    </font>
    <font>
      <b/>
      <sz val="10"/>
      <color indexed="8"/>
      <name val="Bitstream Vera Serif"/>
      <family val="1"/>
    </font>
    <font>
      <b/>
      <i/>
      <u val="single"/>
      <sz val="12"/>
      <color indexed="8"/>
      <name val="Bitstream Vera Serif"/>
      <family val="1"/>
    </font>
    <font>
      <b/>
      <sz val="8"/>
      <color indexed="8"/>
      <name val="Bitstream Vera Serif"/>
      <family val="1"/>
    </font>
    <font>
      <sz val="8"/>
      <color indexed="8"/>
      <name val="Bitstream Vera Serif"/>
      <family val="1"/>
    </font>
    <font>
      <b/>
      <i/>
      <u val="single"/>
      <sz val="8"/>
      <color indexed="8"/>
      <name val="Bitstream Vera Serif"/>
      <family val="1"/>
    </font>
    <font>
      <b/>
      <u val="single"/>
      <sz val="8"/>
      <color indexed="8"/>
      <name val="Bitstream Vera Serif"/>
      <family val="1"/>
    </font>
    <font>
      <sz val="8"/>
      <color indexed="12"/>
      <name val="Bitstream Vera Serif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20">
    <xf numFmtId="164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5">
    <xf numFmtId="164" fontId="0" fillId="2" borderId="0" xfId="0" applyAlignment="1">
      <alignment/>
    </xf>
    <xf numFmtId="164" fontId="2" fillId="2" borderId="0" xfId="0" applyFont="1" applyAlignment="1">
      <alignment/>
    </xf>
    <xf numFmtId="164" fontId="3" fillId="2" borderId="0" xfId="0" applyNumberFormat="1" applyFont="1" applyFill="1" applyBorder="1" applyAlignment="1">
      <alignment/>
    </xf>
    <xf numFmtId="164" fontId="4" fillId="2" borderId="0" xfId="0" applyNumberFormat="1" applyFont="1" applyFill="1" applyBorder="1" applyAlignment="1">
      <alignment/>
    </xf>
    <xf numFmtId="164" fontId="5" fillId="2" borderId="0" xfId="0" applyNumberFormat="1" applyFont="1" applyFill="1" applyBorder="1" applyAlignment="1">
      <alignment/>
    </xf>
    <xf numFmtId="164" fontId="2" fillId="2" borderId="0" xfId="0" applyNumberFormat="1" applyFont="1" applyFill="1" applyBorder="1" applyAlignment="1">
      <alignment/>
    </xf>
    <xf numFmtId="164" fontId="2" fillId="2" borderId="0" xfId="0" applyFont="1" applyBorder="1" applyAlignment="1">
      <alignment/>
    </xf>
    <xf numFmtId="164" fontId="6" fillId="2" borderId="0" xfId="0" applyNumberFormat="1" applyFont="1" applyFill="1" applyBorder="1" applyAlignment="1">
      <alignment/>
    </xf>
    <xf numFmtId="164" fontId="7" fillId="2" borderId="0" xfId="0" applyNumberFormat="1" applyFont="1" applyFill="1" applyBorder="1" applyAlignment="1">
      <alignment/>
    </xf>
    <xf numFmtId="164" fontId="8" fillId="2" borderId="0" xfId="0" applyNumberFormat="1" applyFont="1" applyFill="1" applyBorder="1" applyAlignment="1">
      <alignment/>
    </xf>
    <xf numFmtId="164" fontId="9" fillId="2" borderId="0" xfId="0" applyNumberFormat="1" applyFont="1" applyFill="1" applyBorder="1" applyAlignment="1">
      <alignment/>
    </xf>
    <xf numFmtId="164" fontId="10" fillId="2" borderId="0" xfId="0" applyNumberFormat="1" applyFont="1" applyFill="1" applyBorder="1" applyAlignment="1">
      <alignment/>
    </xf>
    <xf numFmtId="164" fontId="10" fillId="2" borderId="0" xfId="0" applyNumberFormat="1" applyFont="1" applyFill="1" applyBorder="1" applyAlignment="1">
      <alignment horizontal="left"/>
    </xf>
    <xf numFmtId="164" fontId="8" fillId="2" borderId="0" xfId="0" applyNumberFormat="1" applyFont="1" applyFill="1" applyBorder="1" applyAlignment="1">
      <alignment horizontal="left"/>
    </xf>
    <xf numFmtId="164" fontId="11" fillId="2" borderId="0" xfId="0" applyNumberFormat="1" applyFont="1" applyFill="1" applyBorder="1" applyAlignment="1">
      <alignment/>
    </xf>
    <xf numFmtId="164" fontId="12" fillId="3" borderId="1" xfId="0" applyNumberFormat="1" applyFont="1" applyFill="1" applyBorder="1" applyAlignment="1">
      <alignment horizontal="center"/>
    </xf>
    <xf numFmtId="164" fontId="12" fillId="3" borderId="2" xfId="0" applyNumberFormat="1" applyFont="1" applyFill="1" applyBorder="1" applyAlignment="1">
      <alignment horizontal="center"/>
    </xf>
    <xf numFmtId="164" fontId="12" fillId="4" borderId="3" xfId="0" applyNumberFormat="1" applyFont="1" applyFill="1" applyBorder="1" applyAlignment="1">
      <alignment horizontal="center"/>
    </xf>
    <xf numFmtId="164" fontId="13" fillId="4" borderId="4" xfId="0" applyNumberFormat="1" applyFont="1" applyFill="1" applyBorder="1" applyAlignment="1">
      <alignment/>
    </xf>
    <xf numFmtId="164" fontId="12" fillId="4" borderId="5" xfId="0" applyNumberFormat="1" applyFont="1" applyFill="1" applyBorder="1" applyAlignment="1">
      <alignment horizontal="center"/>
    </xf>
    <xf numFmtId="164" fontId="14" fillId="3" borderId="6" xfId="0" applyNumberFormat="1" applyFont="1" applyFill="1" applyBorder="1" applyAlignment="1">
      <alignment/>
    </xf>
    <xf numFmtId="164" fontId="12" fillId="3" borderId="7" xfId="0" applyNumberFormat="1" applyFont="1" applyFill="1" applyBorder="1" applyAlignment="1">
      <alignment horizontal="center"/>
    </xf>
    <xf numFmtId="164" fontId="12" fillId="3" borderId="0" xfId="0" applyNumberFormat="1" applyFont="1" applyFill="1" applyBorder="1" applyAlignment="1">
      <alignment horizontal="center"/>
    </xf>
    <xf numFmtId="164" fontId="12" fillId="3" borderId="8" xfId="0" applyNumberFormat="1" applyFont="1" applyFill="1" applyBorder="1" applyAlignment="1">
      <alignment horizontal="center"/>
    </xf>
    <xf numFmtId="164" fontId="13" fillId="3" borderId="7" xfId="0" applyNumberFormat="1" applyFont="1" applyFill="1" applyBorder="1" applyAlignment="1">
      <alignment/>
    </xf>
    <xf numFmtId="164" fontId="12" fillId="3" borderId="0" xfId="0" applyNumberFormat="1" applyFont="1" applyFill="1" applyBorder="1" applyAlignment="1">
      <alignment/>
    </xf>
    <xf numFmtId="164" fontId="12" fillId="3" borderId="7" xfId="0" applyNumberFormat="1" applyFont="1" applyFill="1" applyBorder="1" applyAlignment="1">
      <alignment/>
    </xf>
    <xf numFmtId="164" fontId="14" fillId="3" borderId="9" xfId="0" applyNumberFormat="1" applyFont="1" applyFill="1" applyBorder="1" applyAlignment="1">
      <alignment/>
    </xf>
    <xf numFmtId="164" fontId="13" fillId="3" borderId="10" xfId="0" applyNumberFormat="1" applyFont="1" applyFill="1" applyBorder="1" applyAlignment="1">
      <alignment/>
    </xf>
    <xf numFmtId="164" fontId="12" fillId="3" borderId="10" xfId="0" applyNumberFormat="1" applyFont="1" applyFill="1" applyBorder="1" applyAlignment="1">
      <alignment horizontal="center"/>
    </xf>
    <xf numFmtId="164" fontId="12" fillId="3" borderId="11" xfId="0" applyNumberFormat="1" applyFont="1" applyFill="1" applyBorder="1" applyAlignment="1">
      <alignment horizontal="center"/>
    </xf>
    <xf numFmtId="164" fontId="12" fillId="3" borderId="10" xfId="0" applyNumberFormat="1" applyFont="1" applyFill="1" applyBorder="1" applyAlignment="1">
      <alignment/>
    </xf>
    <xf numFmtId="164" fontId="12" fillId="3" borderId="11" xfId="0" applyNumberFormat="1" applyFont="1" applyFill="1" applyBorder="1" applyAlignment="1">
      <alignment/>
    </xf>
    <xf numFmtId="164" fontId="12" fillId="3" borderId="9" xfId="0" applyNumberFormat="1" applyFont="1" applyFill="1" applyBorder="1" applyAlignment="1">
      <alignment horizontal="center"/>
    </xf>
    <xf numFmtId="165" fontId="12" fillId="2" borderId="7" xfId="0" applyNumberFormat="1" applyFont="1" applyFill="1" applyBorder="1" applyAlignment="1">
      <alignment horizontal="center"/>
    </xf>
    <xf numFmtId="164" fontId="12" fillId="2" borderId="7" xfId="0" applyNumberFormat="1" applyFont="1" applyFill="1" applyBorder="1" applyAlignment="1">
      <alignment horizontal="left" wrapText="1"/>
    </xf>
    <xf numFmtId="164" fontId="13" fillId="2" borderId="2" xfId="0" applyNumberFormat="1" applyFont="1" applyFill="1" applyBorder="1" applyAlignment="1">
      <alignment wrapText="1"/>
    </xf>
    <xf numFmtId="164" fontId="13" fillId="2" borderId="7" xfId="0" applyNumberFormat="1" applyFont="1" applyFill="1" applyBorder="1" applyAlignment="1">
      <alignment/>
    </xf>
    <xf numFmtId="164" fontId="13" fillId="2" borderId="5" xfId="0" applyNumberFormat="1" applyFont="1" applyFill="1" applyBorder="1" applyAlignment="1">
      <alignment/>
    </xf>
    <xf numFmtId="165" fontId="13" fillId="2" borderId="12" xfId="0" applyNumberFormat="1" applyFont="1" applyFill="1" applyBorder="1" applyAlignment="1">
      <alignment horizontal="center"/>
    </xf>
    <xf numFmtId="164" fontId="12" fillId="2" borderId="13" xfId="0" applyNumberFormat="1" applyFont="1" applyFill="1" applyBorder="1" applyAlignment="1">
      <alignment horizontal="center"/>
    </xf>
    <xf numFmtId="164" fontId="12" fillId="4" borderId="5" xfId="0" applyNumberFormat="1" applyFont="1" applyFill="1" applyBorder="1" applyAlignment="1">
      <alignment/>
    </xf>
    <xf numFmtId="164" fontId="13" fillId="4" borderId="14" xfId="0" applyNumberFormat="1" applyFont="1" applyFill="1" applyBorder="1" applyAlignment="1">
      <alignment/>
    </xf>
    <xf numFmtId="165" fontId="12" fillId="2" borderId="2" xfId="0" applyNumberFormat="1" applyFont="1" applyFill="1" applyBorder="1" applyAlignment="1">
      <alignment horizontal="center"/>
    </xf>
    <xf numFmtId="164" fontId="12" fillId="2" borderId="2" xfId="0" applyNumberFormat="1" applyFont="1" applyFill="1" applyBorder="1" applyAlignment="1">
      <alignment horizontal="left" wrapText="1"/>
    </xf>
    <xf numFmtId="164" fontId="13" fillId="2" borderId="2" xfId="0" applyNumberFormat="1" applyFont="1" applyFill="1" applyBorder="1" applyAlignment="1">
      <alignment/>
    </xf>
    <xf numFmtId="165" fontId="13" fillId="2" borderId="12" xfId="0" applyNumberFormat="1" applyFont="1" applyFill="1" applyBorder="1" applyAlignment="1">
      <alignment/>
    </xf>
    <xf numFmtId="164" fontId="12" fillId="2" borderId="13" xfId="0" applyNumberFormat="1" applyFont="1" applyFill="1" applyBorder="1" applyAlignment="1">
      <alignment/>
    </xf>
    <xf numFmtId="164" fontId="12" fillId="2" borderId="2" xfId="0" applyNumberFormat="1" applyFont="1" applyFill="1" applyBorder="1" applyAlignment="1">
      <alignment horizontal="left"/>
    </xf>
    <xf numFmtId="165" fontId="13" fillId="2" borderId="7" xfId="0" applyNumberFormat="1" applyFont="1" applyFill="1" applyBorder="1" applyAlignment="1">
      <alignment horizontal="center"/>
    </xf>
    <xf numFmtId="164" fontId="12" fillId="2" borderId="7" xfId="0" applyNumberFormat="1" applyFont="1" applyFill="1" applyBorder="1" applyAlignment="1">
      <alignment horizontal="left"/>
    </xf>
    <xf numFmtId="164" fontId="12" fillId="2" borderId="7" xfId="0" applyNumberFormat="1" applyFont="1" applyFill="1" applyBorder="1" applyAlignment="1">
      <alignment horizontal="center"/>
    </xf>
    <xf numFmtId="164" fontId="13" fillId="2" borderId="10" xfId="0" applyNumberFormat="1" applyFont="1" applyFill="1" applyBorder="1" applyAlignment="1">
      <alignment/>
    </xf>
    <xf numFmtId="165" fontId="13" fillId="2" borderId="10" xfId="0" applyNumberFormat="1" applyFont="1" applyFill="1" applyBorder="1" applyAlignment="1">
      <alignment horizontal="center"/>
    </xf>
    <xf numFmtId="164" fontId="12" fillId="2" borderId="10" xfId="0" applyNumberFormat="1" applyFont="1" applyFill="1" applyBorder="1" applyAlignment="1">
      <alignment horizontal="left"/>
    </xf>
    <xf numFmtId="165" fontId="13" fillId="2" borderId="0" xfId="0" applyNumberFormat="1" applyFont="1" applyFill="1" applyBorder="1" applyAlignment="1">
      <alignment horizontal="center"/>
    </xf>
    <xf numFmtId="164" fontId="12" fillId="2" borderId="0" xfId="0" applyNumberFormat="1" applyFont="1" applyFill="1" applyBorder="1" applyAlignment="1">
      <alignment horizontal="center"/>
    </xf>
    <xf numFmtId="164" fontId="12" fillId="2" borderId="5" xfId="0" applyNumberFormat="1" applyFont="1" applyFill="1" applyBorder="1" applyAlignment="1">
      <alignment/>
    </xf>
    <xf numFmtId="164" fontId="12" fillId="4" borderId="3" xfId="0" applyNumberFormat="1" applyFont="1" applyFill="1" applyBorder="1" applyAlignment="1">
      <alignment/>
    </xf>
    <xf numFmtId="164" fontId="13" fillId="4" borderId="3" xfId="0" applyNumberFormat="1" applyFont="1" applyFill="1" applyBorder="1" applyAlignment="1">
      <alignment/>
    </xf>
    <xf numFmtId="164" fontId="13" fillId="4" borderId="15" xfId="0" applyNumberFormat="1" applyFont="1" applyFill="1" applyBorder="1" applyAlignment="1">
      <alignment/>
    </xf>
    <xf numFmtId="164" fontId="12" fillId="4" borderId="16" xfId="0" applyNumberFormat="1" applyFont="1" applyFill="1" applyBorder="1" applyAlignment="1">
      <alignment horizontal="center"/>
    </xf>
    <xf numFmtId="164" fontId="14" fillId="3" borderId="7" xfId="0" applyNumberFormat="1" applyFont="1" applyFill="1" applyBorder="1" applyAlignment="1">
      <alignment/>
    </xf>
    <xf numFmtId="164" fontId="12" fillId="3" borderId="17" xfId="0" applyNumberFormat="1" applyFont="1" applyFill="1" applyBorder="1" applyAlignment="1">
      <alignment horizontal="center"/>
    </xf>
    <xf numFmtId="164" fontId="14" fillId="3" borderId="10" xfId="0" applyNumberFormat="1" applyFont="1" applyFill="1" applyBorder="1" applyAlignment="1">
      <alignment/>
    </xf>
    <xf numFmtId="164" fontId="15" fillId="3" borderId="6" xfId="0" applyNumberFormat="1" applyFont="1" applyFill="1" applyBorder="1" applyAlignment="1">
      <alignment horizontal="center"/>
    </xf>
    <xf numFmtId="165" fontId="12" fillId="2" borderId="10" xfId="0" applyNumberFormat="1" applyFont="1" applyFill="1" applyBorder="1" applyAlignment="1">
      <alignment horizontal="center"/>
    </xf>
    <xf numFmtId="164" fontId="16" fillId="2" borderId="7" xfId="0" applyNumberFormat="1" applyFont="1" applyFill="1" applyBorder="1" applyAlignment="1">
      <alignment/>
    </xf>
    <xf numFmtId="164" fontId="16" fillId="2" borderId="5" xfId="0" applyNumberFormat="1" applyFont="1" applyFill="1" applyBorder="1" applyAlignment="1">
      <alignment/>
    </xf>
    <xf numFmtId="164" fontId="12" fillId="2" borderId="10" xfId="0" applyNumberFormat="1" applyFont="1" applyFill="1" applyBorder="1" applyAlignment="1">
      <alignment horizontal="center"/>
    </xf>
    <xf numFmtId="164" fontId="13" fillId="2" borderId="14" xfId="0" applyNumberFormat="1" applyFont="1" applyFill="1" applyBorder="1" applyAlignment="1">
      <alignment/>
    </xf>
    <xf numFmtId="164" fontId="9" fillId="2" borderId="0" xfId="0" applyNumberFormat="1" applyFont="1" applyFill="1" applyBorder="1" applyAlignment="1">
      <alignment horizontal="left"/>
    </xf>
    <xf numFmtId="164" fontId="15" fillId="3" borderId="9" xfId="0" applyNumberFormat="1" applyFont="1" applyFill="1" applyBorder="1" applyAlignment="1">
      <alignment horizontal="center"/>
    </xf>
    <xf numFmtId="165" fontId="13" fillId="2" borderId="0" xfId="0" applyNumberFormat="1" applyFont="1" applyFill="1" applyBorder="1" applyAlignment="1">
      <alignment/>
    </xf>
    <xf numFmtId="164" fontId="12" fillId="2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37"/>
  <sheetViews>
    <sheetView tabSelected="1" showOutlineSymbols="0" zoomScale="110" zoomScaleNormal="110" workbookViewId="0" topLeftCell="A1">
      <selection activeCell="A3" sqref="A3"/>
    </sheetView>
  </sheetViews>
  <sheetFormatPr defaultColWidth="12.796875" defaultRowHeight="15"/>
  <cols>
    <col min="1" max="1" width="8.5" style="1" customWidth="1"/>
    <col min="2" max="2" width="32.8984375" style="1" customWidth="1"/>
    <col min="3" max="3" width="27.19921875" style="1" customWidth="1"/>
    <col min="4" max="4" width="13.59765625" style="1" customWidth="1"/>
    <col min="5" max="5" width="15.09765625" style="1" customWidth="1"/>
    <col min="6" max="6" width="14.296875" style="1" customWidth="1"/>
    <col min="7" max="7" width="0" style="1" hidden="1" customWidth="1"/>
    <col min="8" max="8" width="15.59765625" style="1" customWidth="1"/>
    <col min="9" max="16384" width="12.8984375" style="1" customWidth="1"/>
  </cols>
  <sheetData>
    <row r="1" spans="1:256" s="5" customFormat="1" ht="15">
      <c r="A1" s="2"/>
      <c r="B1" s="3"/>
      <c r="C1" s="3"/>
      <c r="D1" s="3"/>
      <c r="E1" s="3"/>
      <c r="F1" s="3"/>
      <c r="G1" s="4"/>
      <c r="H1" s="4"/>
      <c r="IT1" s="6"/>
      <c r="IU1" s="6"/>
      <c r="IV1" s="6"/>
    </row>
    <row r="2" spans="1:256" s="5" customFormat="1" ht="15">
      <c r="A2" s="7" t="s">
        <v>0</v>
      </c>
      <c r="B2" s="3"/>
      <c r="C2" s="3"/>
      <c r="D2" s="3"/>
      <c r="E2" s="3"/>
      <c r="F2" s="3"/>
      <c r="G2" s="4"/>
      <c r="H2" s="4"/>
      <c r="IT2" s="6"/>
      <c r="IU2" s="6"/>
      <c r="IV2" s="6"/>
    </row>
    <row r="3" spans="1:256" s="5" customFormat="1" ht="15">
      <c r="A3" s="2"/>
      <c r="B3" s="3"/>
      <c r="C3" s="3"/>
      <c r="D3" s="3"/>
      <c r="E3" s="3"/>
      <c r="F3" s="3"/>
      <c r="G3" s="4"/>
      <c r="H3" s="4"/>
      <c r="IT3" s="6"/>
      <c r="IU3" s="6"/>
      <c r="IV3" s="6"/>
    </row>
    <row r="4" spans="1:256" s="5" customFormat="1" ht="15">
      <c r="A4" s="8" t="s">
        <v>1</v>
      </c>
      <c r="B4" s="9"/>
      <c r="C4" s="9"/>
      <c r="D4" s="9"/>
      <c r="E4" s="9"/>
      <c r="F4" s="9"/>
      <c r="G4" s="10"/>
      <c r="H4" s="10"/>
      <c r="IT4" s="6"/>
      <c r="IU4" s="6"/>
      <c r="IV4" s="6"/>
    </row>
    <row r="5" spans="1:256" s="5" customFormat="1" ht="15">
      <c r="A5" s="8" t="s">
        <v>2</v>
      </c>
      <c r="B5" s="9"/>
      <c r="C5" s="9"/>
      <c r="D5" s="9"/>
      <c r="E5" s="9"/>
      <c r="F5" s="9"/>
      <c r="G5" s="10"/>
      <c r="H5" s="10"/>
      <c r="IT5" s="6"/>
      <c r="IU5" s="6"/>
      <c r="IV5" s="6"/>
    </row>
    <row r="6" spans="1:256" s="5" customFormat="1" ht="15">
      <c r="A6" s="11"/>
      <c r="B6" s="9"/>
      <c r="C6" s="9"/>
      <c r="D6" s="9"/>
      <c r="E6" s="9"/>
      <c r="F6" s="9"/>
      <c r="G6" s="10"/>
      <c r="H6" s="10"/>
      <c r="IT6" s="6"/>
      <c r="IU6" s="6"/>
      <c r="IV6" s="6"/>
    </row>
    <row r="7" spans="1:256" s="5" customFormat="1" ht="15">
      <c r="A7" s="12" t="s">
        <v>3</v>
      </c>
      <c r="B7" s="13"/>
      <c r="C7" s="13"/>
      <c r="D7" s="13"/>
      <c r="E7" s="9"/>
      <c r="F7" s="9"/>
      <c r="G7" s="9"/>
      <c r="H7" s="9"/>
      <c r="IT7" s="6"/>
      <c r="IU7" s="6"/>
      <c r="IV7" s="6"/>
    </row>
    <row r="8" spans="1:256" s="5" customFormat="1" ht="15">
      <c r="A8" s="12"/>
      <c r="B8" s="13"/>
      <c r="C8" s="13"/>
      <c r="D8" s="13"/>
      <c r="E8" s="9"/>
      <c r="F8" s="9"/>
      <c r="G8" s="9"/>
      <c r="H8" s="9"/>
      <c r="IT8" s="6"/>
      <c r="IU8" s="6"/>
      <c r="IV8" s="6"/>
    </row>
    <row r="9" spans="1:256" s="5" customFormat="1" ht="15">
      <c r="A9" s="14"/>
      <c r="B9" s="10"/>
      <c r="C9" s="10" t="s">
        <v>4</v>
      </c>
      <c r="D9" s="10"/>
      <c r="E9" s="10"/>
      <c r="F9" s="10"/>
      <c r="G9" s="10"/>
      <c r="H9" s="10"/>
      <c r="IT9" s="6"/>
      <c r="IU9" s="6"/>
      <c r="IV9" s="6"/>
    </row>
    <row r="10" spans="1:256" s="5" customFormat="1" ht="15">
      <c r="A10" s="15" t="s">
        <v>5</v>
      </c>
      <c r="B10" s="16" t="s">
        <v>6</v>
      </c>
      <c r="C10" s="17" t="s">
        <v>7</v>
      </c>
      <c r="D10" s="17"/>
      <c r="E10" s="17"/>
      <c r="F10" s="17"/>
      <c r="G10" s="18"/>
      <c r="H10" s="19" t="s">
        <v>8</v>
      </c>
      <c r="IT10" s="6"/>
      <c r="IU10" s="6"/>
      <c r="IV10" s="6"/>
    </row>
    <row r="11" spans="1:256" s="5" customFormat="1" ht="15">
      <c r="A11" s="20"/>
      <c r="B11" s="21"/>
      <c r="C11" s="16" t="s">
        <v>6</v>
      </c>
      <c r="D11" s="16" t="s">
        <v>9</v>
      </c>
      <c r="E11" s="22" t="s">
        <v>10</v>
      </c>
      <c r="F11" s="16" t="s">
        <v>11</v>
      </c>
      <c r="G11" s="23" t="s">
        <v>12</v>
      </c>
      <c r="H11" s="16" t="s">
        <v>11</v>
      </c>
      <c r="IT11" s="6"/>
      <c r="IU11" s="6"/>
      <c r="IV11" s="6"/>
    </row>
    <row r="12" spans="1:256" s="5" customFormat="1" ht="15">
      <c r="A12" s="20"/>
      <c r="B12" s="24"/>
      <c r="C12" s="21" t="s">
        <v>13</v>
      </c>
      <c r="D12" s="21" t="s">
        <v>14</v>
      </c>
      <c r="E12" s="22" t="s">
        <v>15</v>
      </c>
      <c r="F12" s="21" t="s">
        <v>16</v>
      </c>
      <c r="G12" s="25"/>
      <c r="H12" s="26"/>
      <c r="IT12" s="6"/>
      <c r="IU12" s="6"/>
      <c r="IV12" s="6"/>
    </row>
    <row r="13" spans="1:256" s="5" customFormat="1" ht="18" customHeight="1">
      <c r="A13" s="27"/>
      <c r="B13" s="28"/>
      <c r="C13" s="29"/>
      <c r="D13" s="29" t="s">
        <v>13</v>
      </c>
      <c r="E13" s="30" t="s">
        <v>17</v>
      </c>
      <c r="F13" s="31"/>
      <c r="G13" s="32"/>
      <c r="H13" s="31"/>
      <c r="IT13" s="6"/>
      <c r="IU13" s="6"/>
      <c r="IV13" s="6"/>
    </row>
    <row r="14" spans="1:256" s="5" customFormat="1" ht="15">
      <c r="A14" s="33">
        <v>1</v>
      </c>
      <c r="B14" s="29">
        <v>2</v>
      </c>
      <c r="C14" s="29">
        <v>3</v>
      </c>
      <c r="D14" s="29">
        <v>4</v>
      </c>
      <c r="E14" s="22">
        <v>5</v>
      </c>
      <c r="F14" s="29">
        <v>6</v>
      </c>
      <c r="G14" s="22"/>
      <c r="H14" s="29">
        <v>7</v>
      </c>
      <c r="IT14" s="6"/>
      <c r="IU14" s="6"/>
      <c r="IV14" s="6"/>
    </row>
    <row r="15" spans="1:256" s="5" customFormat="1" ht="24" customHeight="1">
      <c r="A15" s="34">
        <v>80101</v>
      </c>
      <c r="B15" s="35" t="s">
        <v>18</v>
      </c>
      <c r="C15" s="36" t="s">
        <v>19</v>
      </c>
      <c r="D15" s="37">
        <v>20000</v>
      </c>
      <c r="E15" s="38">
        <v>8357</v>
      </c>
      <c r="F15" s="37">
        <f>E15+D15</f>
        <v>28357</v>
      </c>
      <c r="G15" s="38">
        <v>0</v>
      </c>
      <c r="H15" s="37">
        <f>F16</f>
        <v>28357</v>
      </c>
      <c r="IT15" s="6"/>
      <c r="IU15" s="6"/>
      <c r="IV15" s="6"/>
    </row>
    <row r="16" spans="1:256" s="5" customFormat="1" ht="15">
      <c r="A16" s="39"/>
      <c r="B16" s="40"/>
      <c r="C16" s="41" t="s">
        <v>11</v>
      </c>
      <c r="D16" s="41">
        <f>D15</f>
        <v>20000</v>
      </c>
      <c r="E16" s="41">
        <f>SUM(E15:E15)</f>
        <v>8357</v>
      </c>
      <c r="F16" s="41">
        <f>D16+E16</f>
        <v>28357</v>
      </c>
      <c r="G16" s="42">
        <v>0</v>
      </c>
      <c r="H16" s="41">
        <f>F16</f>
        <v>28357</v>
      </c>
      <c r="IT16" s="6"/>
      <c r="IU16" s="6"/>
      <c r="IV16" s="6"/>
    </row>
    <row r="17" spans="1:256" s="5" customFormat="1" ht="24.75" customHeight="1">
      <c r="A17" s="43">
        <v>80101</v>
      </c>
      <c r="B17" s="44" t="s">
        <v>20</v>
      </c>
      <c r="C17" s="36" t="s">
        <v>19</v>
      </c>
      <c r="D17" s="45">
        <v>20000</v>
      </c>
      <c r="E17" s="45">
        <v>4734</v>
      </c>
      <c r="F17" s="45">
        <f>E17+D17</f>
        <v>24734</v>
      </c>
      <c r="G17" s="38">
        <v>0</v>
      </c>
      <c r="H17" s="45">
        <f>F18</f>
        <v>24734</v>
      </c>
      <c r="IT17" s="6"/>
      <c r="IU17" s="6"/>
      <c r="IV17" s="6"/>
    </row>
    <row r="18" spans="1:256" s="5" customFormat="1" ht="15">
      <c r="A18" s="39"/>
      <c r="B18" s="40"/>
      <c r="C18" s="41" t="s">
        <v>11</v>
      </c>
      <c r="D18" s="41">
        <f>SUM(D17:D17)</f>
        <v>20000</v>
      </c>
      <c r="E18" s="41">
        <f>SUM(E17:E17)</f>
        <v>4734</v>
      </c>
      <c r="F18" s="41">
        <f>D18+E18</f>
        <v>24734</v>
      </c>
      <c r="G18" s="42">
        <v>0</v>
      </c>
      <c r="H18" s="41">
        <f>F18</f>
        <v>24734</v>
      </c>
      <c r="IT18" s="6"/>
      <c r="IU18" s="6"/>
      <c r="IV18" s="6"/>
    </row>
    <row r="19" spans="1:256" s="5" customFormat="1" ht="28.5" customHeight="1">
      <c r="A19" s="43">
        <v>80101</v>
      </c>
      <c r="B19" s="44" t="s">
        <v>21</v>
      </c>
      <c r="C19" s="36" t="s">
        <v>19</v>
      </c>
      <c r="D19" s="45">
        <v>12000</v>
      </c>
      <c r="E19" s="45">
        <v>9584</v>
      </c>
      <c r="F19" s="45">
        <f>E19+D19</f>
        <v>21584</v>
      </c>
      <c r="G19" s="38">
        <v>0</v>
      </c>
      <c r="H19" s="45">
        <f>F20</f>
        <v>21584</v>
      </c>
      <c r="IT19" s="6"/>
      <c r="IU19" s="6"/>
      <c r="IV19" s="6"/>
    </row>
    <row r="20" spans="1:256" s="5" customFormat="1" ht="15">
      <c r="A20" s="46"/>
      <c r="B20" s="47"/>
      <c r="C20" s="41" t="s">
        <v>11</v>
      </c>
      <c r="D20" s="41">
        <f>SUM(D19:D19)</f>
        <v>12000</v>
      </c>
      <c r="E20" s="41">
        <f>SUM(E19:E19)</f>
        <v>9584</v>
      </c>
      <c r="F20" s="41">
        <f>D20+E20</f>
        <v>21584</v>
      </c>
      <c r="G20" s="42">
        <v>0</v>
      </c>
      <c r="H20" s="41">
        <f>F20</f>
        <v>21584</v>
      </c>
      <c r="IT20" s="6"/>
      <c r="IU20" s="6"/>
      <c r="IV20" s="6"/>
    </row>
    <row r="21" spans="1:256" s="5" customFormat="1" ht="15">
      <c r="A21" s="43">
        <v>80101</v>
      </c>
      <c r="B21" s="48" t="s">
        <v>22</v>
      </c>
      <c r="C21" s="36" t="s">
        <v>19</v>
      </c>
      <c r="D21" s="45">
        <v>15000</v>
      </c>
      <c r="E21" s="45"/>
      <c r="F21" s="45">
        <f>E21+D21</f>
        <v>15000</v>
      </c>
      <c r="G21" s="38">
        <v>0</v>
      </c>
      <c r="H21" s="45"/>
      <c r="IT21" s="6"/>
      <c r="IU21" s="6"/>
      <c r="IV21" s="6"/>
    </row>
    <row r="22" spans="1:256" s="5" customFormat="1" ht="15">
      <c r="A22" s="49"/>
      <c r="B22" s="50" t="s">
        <v>23</v>
      </c>
      <c r="C22" s="37" t="s">
        <v>24</v>
      </c>
      <c r="D22" s="37">
        <v>0</v>
      </c>
      <c r="E22" s="37">
        <v>10304</v>
      </c>
      <c r="F22" s="37">
        <f>E22+D22</f>
        <v>10304</v>
      </c>
      <c r="G22" s="38">
        <v>0</v>
      </c>
      <c r="H22" s="37">
        <f>F23</f>
        <v>25304</v>
      </c>
      <c r="IT22" s="6"/>
      <c r="IU22" s="6"/>
      <c r="IV22" s="6"/>
    </row>
    <row r="23" spans="1:256" s="5" customFormat="1" ht="15">
      <c r="A23" s="46"/>
      <c r="B23" s="47"/>
      <c r="C23" s="41" t="s">
        <v>11</v>
      </c>
      <c r="D23" s="41">
        <f>D21+D22</f>
        <v>15000</v>
      </c>
      <c r="E23" s="41">
        <f>SUM(E21:E22)</f>
        <v>10304</v>
      </c>
      <c r="F23" s="41">
        <f>D23+E23</f>
        <v>25304</v>
      </c>
      <c r="G23" s="42">
        <v>0</v>
      </c>
      <c r="H23" s="41">
        <f>F23</f>
        <v>25304</v>
      </c>
      <c r="IT23" s="6"/>
      <c r="IU23" s="6"/>
      <c r="IV23" s="6"/>
    </row>
    <row r="24" spans="1:256" s="5" customFormat="1" ht="15">
      <c r="A24" s="43">
        <v>80101</v>
      </c>
      <c r="B24" s="48" t="s">
        <v>22</v>
      </c>
      <c r="C24" s="36" t="s">
        <v>19</v>
      </c>
      <c r="D24" s="45">
        <v>20000</v>
      </c>
      <c r="E24" s="45"/>
      <c r="F24" s="45">
        <f>E24+D24</f>
        <v>20000</v>
      </c>
      <c r="G24" s="38">
        <v>0</v>
      </c>
      <c r="H24" s="45"/>
      <c r="IT24" s="6"/>
      <c r="IU24" s="6"/>
      <c r="IV24" s="6"/>
    </row>
    <row r="25" spans="1:256" s="5" customFormat="1" ht="15">
      <c r="A25" s="49"/>
      <c r="B25" s="50" t="s">
        <v>25</v>
      </c>
      <c r="C25" s="37" t="s">
        <v>24</v>
      </c>
      <c r="D25" s="37">
        <v>0</v>
      </c>
      <c r="E25" s="37">
        <v>6709</v>
      </c>
      <c r="F25" s="37">
        <f>E25+D25</f>
        <v>6709</v>
      </c>
      <c r="G25" s="38">
        <v>0</v>
      </c>
      <c r="H25" s="37">
        <f>F27</f>
        <v>30259</v>
      </c>
      <c r="IT25" s="6"/>
      <c r="IU25" s="6"/>
      <c r="IV25" s="6"/>
    </row>
    <row r="26" spans="1:256" s="5" customFormat="1" ht="15">
      <c r="A26" s="49"/>
      <c r="B26" s="50"/>
      <c r="C26" s="37" t="s">
        <v>26</v>
      </c>
      <c r="D26" s="37">
        <v>3550</v>
      </c>
      <c r="E26" s="37"/>
      <c r="F26" s="37">
        <f>D26+E26</f>
        <v>3550</v>
      </c>
      <c r="G26" s="38"/>
      <c r="H26" s="37"/>
      <c r="IT26" s="6"/>
      <c r="IU26" s="6"/>
      <c r="IV26" s="6"/>
    </row>
    <row r="27" spans="1:256" s="5" customFormat="1" ht="15">
      <c r="A27" s="39"/>
      <c r="B27" s="40"/>
      <c r="C27" s="41" t="s">
        <v>11</v>
      </c>
      <c r="D27" s="41">
        <f>D24+D25+D26</f>
        <v>23550</v>
      </c>
      <c r="E27" s="41">
        <f>SUM(E24:E25)</f>
        <v>6709</v>
      </c>
      <c r="F27" s="41">
        <f>D27+E27</f>
        <v>30259</v>
      </c>
      <c r="G27" s="42">
        <v>0</v>
      </c>
      <c r="H27" s="41">
        <f>F27</f>
        <v>30259</v>
      </c>
      <c r="IT27" s="6"/>
      <c r="IU27" s="6"/>
      <c r="IV27" s="6"/>
    </row>
    <row r="28" spans="1:256" s="5" customFormat="1" ht="15">
      <c r="A28" s="43">
        <v>80101</v>
      </c>
      <c r="B28" s="48" t="s">
        <v>22</v>
      </c>
      <c r="C28" s="36" t="s">
        <v>19</v>
      </c>
      <c r="D28" s="45">
        <v>6000</v>
      </c>
      <c r="E28" s="45"/>
      <c r="F28" s="37">
        <f>E28+D28</f>
        <v>6000</v>
      </c>
      <c r="G28" s="38">
        <v>0</v>
      </c>
      <c r="H28" s="45"/>
      <c r="IT28" s="6"/>
      <c r="IU28" s="6"/>
      <c r="IV28" s="6"/>
    </row>
    <row r="29" spans="1:256" s="5" customFormat="1" ht="15">
      <c r="A29" s="49"/>
      <c r="B29" s="51" t="s">
        <v>27</v>
      </c>
      <c r="C29" s="37" t="s">
        <v>24</v>
      </c>
      <c r="D29" s="37">
        <v>0</v>
      </c>
      <c r="E29" s="37"/>
      <c r="F29" s="37">
        <f>E29+D29</f>
        <v>0</v>
      </c>
      <c r="G29" s="38">
        <v>0</v>
      </c>
      <c r="H29" s="37"/>
      <c r="IT29" s="6"/>
      <c r="IU29" s="6"/>
      <c r="IV29" s="6"/>
    </row>
    <row r="30" spans="1:256" s="5" customFormat="1" ht="15">
      <c r="A30" s="49"/>
      <c r="B30" s="51"/>
      <c r="C30" s="37" t="s">
        <v>28</v>
      </c>
      <c r="D30" s="37">
        <v>2000</v>
      </c>
      <c r="E30" s="37">
        <v>5814</v>
      </c>
      <c r="F30" s="37">
        <f>E30+D30</f>
        <v>7814</v>
      </c>
      <c r="G30" s="38"/>
      <c r="H30" s="37">
        <f>F31</f>
        <v>13814</v>
      </c>
      <c r="IT30" s="6"/>
      <c r="IU30" s="6"/>
      <c r="IV30" s="6"/>
    </row>
    <row r="31" spans="1:256" s="5" customFormat="1" ht="15">
      <c r="A31" s="39"/>
      <c r="B31" s="40"/>
      <c r="C31" s="41" t="s">
        <v>11</v>
      </c>
      <c r="D31" s="41">
        <f>D28+D29+D30</f>
        <v>8000</v>
      </c>
      <c r="E31" s="41">
        <f>E30</f>
        <v>5814</v>
      </c>
      <c r="F31" s="41">
        <f>D31+E31</f>
        <v>13814</v>
      </c>
      <c r="G31" s="42">
        <v>0</v>
      </c>
      <c r="H31" s="41">
        <f>F31</f>
        <v>13814</v>
      </c>
      <c r="IT31" s="6"/>
      <c r="IU31" s="6"/>
      <c r="IV31" s="6"/>
    </row>
    <row r="32" spans="1:256" s="5" customFormat="1" ht="21.75" customHeight="1">
      <c r="A32" s="43">
        <v>80101</v>
      </c>
      <c r="B32" s="44" t="s">
        <v>29</v>
      </c>
      <c r="C32" s="36" t="s">
        <v>19</v>
      </c>
      <c r="D32" s="45">
        <v>4000</v>
      </c>
      <c r="E32" s="45">
        <v>7575</v>
      </c>
      <c r="F32" s="45">
        <f>E32+D32+D33</f>
        <v>12975</v>
      </c>
      <c r="G32" s="45">
        <v>0</v>
      </c>
      <c r="H32" s="45">
        <f>F34</f>
        <v>12975</v>
      </c>
      <c r="IT32" s="6"/>
      <c r="IU32" s="6"/>
      <c r="IV32" s="6"/>
    </row>
    <row r="33" spans="1:256" s="5" customFormat="1" ht="20.25" customHeight="1">
      <c r="A33" s="34"/>
      <c r="B33" s="35"/>
      <c r="C33" s="37" t="s">
        <v>28</v>
      </c>
      <c r="D33" s="37">
        <v>1400</v>
      </c>
      <c r="E33" s="37"/>
      <c r="F33" s="37"/>
      <c r="G33" s="52"/>
      <c r="H33" s="37"/>
      <c r="IT33" s="6"/>
      <c r="IU33" s="6"/>
      <c r="IV33" s="6"/>
    </row>
    <row r="34" spans="1:256" s="5" customFormat="1" ht="15">
      <c r="A34" s="39"/>
      <c r="B34" s="40"/>
      <c r="C34" s="41" t="s">
        <v>11</v>
      </c>
      <c r="D34" s="41">
        <f>D32+D33</f>
        <v>5400</v>
      </c>
      <c r="E34" s="41">
        <f>E32+E33</f>
        <v>7575</v>
      </c>
      <c r="F34" s="41">
        <f>D34+E34</f>
        <v>12975</v>
      </c>
      <c r="G34" s="42">
        <v>0</v>
      </c>
      <c r="H34" s="41">
        <f>F34</f>
        <v>12975</v>
      </c>
      <c r="IT34" s="6"/>
      <c r="IU34" s="6"/>
      <c r="IV34" s="6"/>
    </row>
    <row r="35" spans="1:256" s="5" customFormat="1" ht="15">
      <c r="A35" s="43">
        <v>80101</v>
      </c>
      <c r="B35" s="48" t="s">
        <v>22</v>
      </c>
      <c r="C35" s="36" t="s">
        <v>19</v>
      </c>
      <c r="D35" s="45">
        <v>6160</v>
      </c>
      <c r="E35" s="45"/>
      <c r="F35" s="45">
        <f>E35+D35</f>
        <v>6160</v>
      </c>
      <c r="G35" s="45">
        <v>0</v>
      </c>
      <c r="H35" s="45"/>
      <c r="IT35" s="6"/>
      <c r="IU35" s="6"/>
      <c r="IV35" s="6"/>
    </row>
    <row r="36" spans="1:256" s="5" customFormat="1" ht="15">
      <c r="A36" s="34"/>
      <c r="B36" s="50"/>
      <c r="C36" s="37" t="s">
        <v>24</v>
      </c>
      <c r="D36" s="37">
        <v>7282</v>
      </c>
      <c r="E36" s="37"/>
      <c r="F36" s="37">
        <f>E36+D36</f>
        <v>7282</v>
      </c>
      <c r="G36" s="37"/>
      <c r="H36" s="37"/>
      <c r="IT36" s="6"/>
      <c r="IU36" s="6"/>
      <c r="IV36" s="6"/>
    </row>
    <row r="37" spans="1:256" s="5" customFormat="1" ht="15">
      <c r="A37" s="53"/>
      <c r="B37" s="54" t="s">
        <v>30</v>
      </c>
      <c r="C37" s="52" t="s">
        <v>28</v>
      </c>
      <c r="D37" s="52">
        <v>1682</v>
      </c>
      <c r="E37" s="52">
        <v>4850</v>
      </c>
      <c r="F37" s="37">
        <f>E37+D37</f>
        <v>6532</v>
      </c>
      <c r="G37" s="52">
        <v>0</v>
      </c>
      <c r="H37" s="52">
        <f>F38</f>
        <v>19974</v>
      </c>
      <c r="IT37" s="6"/>
      <c r="IU37" s="6"/>
      <c r="IV37" s="6"/>
    </row>
    <row r="38" spans="1:256" s="5" customFormat="1" ht="15">
      <c r="A38" s="39"/>
      <c r="B38" s="40"/>
      <c r="C38" s="41" t="s">
        <v>11</v>
      </c>
      <c r="D38" s="41">
        <f>D35+D37+D36</f>
        <v>15124</v>
      </c>
      <c r="E38" s="41">
        <f>SUM(E35:E37)</f>
        <v>4850</v>
      </c>
      <c r="F38" s="41">
        <f>D38+E38</f>
        <v>19974</v>
      </c>
      <c r="G38" s="42">
        <v>0</v>
      </c>
      <c r="H38" s="41">
        <f>F38</f>
        <v>19974</v>
      </c>
      <c r="IT38" s="6"/>
      <c r="IU38" s="6"/>
      <c r="IV38" s="6"/>
    </row>
    <row r="39" spans="1:256" s="5" customFormat="1" ht="25.5" customHeight="1">
      <c r="A39" s="43">
        <v>80101</v>
      </c>
      <c r="B39" s="44" t="s">
        <v>31</v>
      </c>
      <c r="C39" s="36" t="s">
        <v>19</v>
      </c>
      <c r="D39" s="45">
        <v>6977</v>
      </c>
      <c r="E39" s="45">
        <v>4365</v>
      </c>
      <c r="F39" s="45">
        <f>E39+D39</f>
        <v>11342</v>
      </c>
      <c r="G39" s="38">
        <v>0</v>
      </c>
      <c r="H39" s="45">
        <f>F40</f>
        <v>11342</v>
      </c>
      <c r="IT39" s="6"/>
      <c r="IU39" s="6"/>
      <c r="IV39" s="6"/>
    </row>
    <row r="40" spans="1:256" s="5" customFormat="1" ht="15">
      <c r="A40" s="39"/>
      <c r="B40" s="40"/>
      <c r="C40" s="41" t="s">
        <v>11</v>
      </c>
      <c r="D40" s="41">
        <f>SUM(D39:D39)</f>
        <v>6977</v>
      </c>
      <c r="E40" s="41">
        <f>SUM(E39:E39)</f>
        <v>4365</v>
      </c>
      <c r="F40" s="41">
        <f>D40+E40</f>
        <v>11342</v>
      </c>
      <c r="G40" s="42">
        <v>0</v>
      </c>
      <c r="H40" s="41">
        <f>F40</f>
        <v>11342</v>
      </c>
      <c r="IT40" s="6"/>
      <c r="IU40" s="6"/>
      <c r="IV40" s="6"/>
    </row>
    <row r="41" spans="1:256" s="5" customFormat="1" ht="15">
      <c r="A41" s="55"/>
      <c r="B41" s="56"/>
      <c r="C41" s="57" t="s">
        <v>32</v>
      </c>
      <c r="D41" s="57">
        <f>D16+D18+D20+D23+D27+D31+D34+D38+D40</f>
        <v>126051</v>
      </c>
      <c r="E41" s="57">
        <f>E16+E18+E20+E23+E27+E31+E34+E38+E40</f>
        <v>62292</v>
      </c>
      <c r="F41" s="57">
        <f>F16+F18+F20+F23+F27+F31+F34+F38+F40</f>
        <v>188343</v>
      </c>
      <c r="G41" s="57">
        <f>G16+G18+G20+G23+G27+G31+G34+G38+G40</f>
        <v>0</v>
      </c>
      <c r="H41" s="57">
        <f>H16+H18+H20+H23+H27+H31+H34+H38+H40</f>
        <v>188343</v>
      </c>
      <c r="IT41" s="6"/>
      <c r="IU41" s="6"/>
      <c r="IV41" s="6"/>
    </row>
    <row r="42" spans="1:256" s="5" customFormat="1" ht="15">
      <c r="A42" s="10"/>
      <c r="B42" s="10"/>
      <c r="C42" s="10"/>
      <c r="D42" s="10"/>
      <c r="E42" s="10"/>
      <c r="F42" s="10"/>
      <c r="G42" s="10"/>
      <c r="H42" s="10"/>
      <c r="IT42" s="6"/>
      <c r="IU42" s="6"/>
      <c r="IV42" s="6"/>
    </row>
    <row r="43" spans="1:256" s="5" customFormat="1" ht="15">
      <c r="A43" s="10"/>
      <c r="B43" s="10"/>
      <c r="C43" s="10" t="s">
        <v>33</v>
      </c>
      <c r="D43" s="10"/>
      <c r="E43" s="10"/>
      <c r="F43" s="10"/>
      <c r="G43" s="10"/>
      <c r="H43" s="10"/>
      <c r="IT43" s="6"/>
      <c r="IU43" s="6"/>
      <c r="IV43" s="6"/>
    </row>
    <row r="44" spans="1:256" s="5" customFormat="1" ht="15">
      <c r="A44" s="16" t="s">
        <v>5</v>
      </c>
      <c r="B44" s="16" t="s">
        <v>6</v>
      </c>
      <c r="C44" s="58" t="s">
        <v>7</v>
      </c>
      <c r="D44" s="59"/>
      <c r="E44" s="59"/>
      <c r="F44" s="60"/>
      <c r="G44" s="18"/>
      <c r="H44" s="61" t="s">
        <v>8</v>
      </c>
      <c r="IT44" s="6"/>
      <c r="IU44" s="6"/>
      <c r="IV44" s="6"/>
    </row>
    <row r="45" spans="1:256" s="5" customFormat="1" ht="15">
      <c r="A45" s="62"/>
      <c r="B45" s="21"/>
      <c r="C45" s="16" t="s">
        <v>6</v>
      </c>
      <c r="D45" s="16" t="s">
        <v>9</v>
      </c>
      <c r="E45" s="63" t="s">
        <v>10</v>
      </c>
      <c r="F45" s="16" t="s">
        <v>11</v>
      </c>
      <c r="G45" s="63" t="s">
        <v>12</v>
      </c>
      <c r="H45" s="16" t="s">
        <v>11</v>
      </c>
      <c r="IT45" s="6"/>
      <c r="IU45" s="6"/>
      <c r="IV45" s="6"/>
    </row>
    <row r="46" spans="1:256" s="5" customFormat="1" ht="15">
      <c r="A46" s="62"/>
      <c r="B46" s="24"/>
      <c r="C46" s="21" t="s">
        <v>13</v>
      </c>
      <c r="D46" s="21" t="s">
        <v>14</v>
      </c>
      <c r="E46" s="22" t="s">
        <v>15</v>
      </c>
      <c r="F46" s="21" t="s">
        <v>16</v>
      </c>
      <c r="G46" s="25"/>
      <c r="H46" s="26"/>
      <c r="IT46" s="6"/>
      <c r="IU46" s="6"/>
      <c r="IV46" s="6"/>
    </row>
    <row r="47" spans="1:256" s="5" customFormat="1" ht="15">
      <c r="A47" s="64"/>
      <c r="B47" s="28"/>
      <c r="C47" s="29"/>
      <c r="D47" s="29" t="s">
        <v>13</v>
      </c>
      <c r="E47" s="30" t="s">
        <v>17</v>
      </c>
      <c r="F47" s="31"/>
      <c r="G47" s="32"/>
      <c r="H47" s="31"/>
      <c r="IT47" s="6"/>
      <c r="IU47" s="6"/>
      <c r="IV47" s="6"/>
    </row>
    <row r="48" spans="1:256" s="5" customFormat="1" ht="15">
      <c r="A48" s="65">
        <v>1</v>
      </c>
      <c r="B48" s="29">
        <v>2</v>
      </c>
      <c r="C48" s="29">
        <v>3</v>
      </c>
      <c r="D48" s="29">
        <v>4</v>
      </c>
      <c r="E48" s="22">
        <v>5</v>
      </c>
      <c r="F48" s="29">
        <v>6</v>
      </c>
      <c r="G48" s="22"/>
      <c r="H48" s="29">
        <v>7</v>
      </c>
      <c r="IT48" s="6"/>
      <c r="IU48" s="6"/>
      <c r="IV48" s="6"/>
    </row>
    <row r="49" spans="1:256" s="5" customFormat="1" ht="15">
      <c r="A49" s="43">
        <v>85401</v>
      </c>
      <c r="B49" s="48" t="s">
        <v>34</v>
      </c>
      <c r="C49" s="37" t="s">
        <v>24</v>
      </c>
      <c r="D49" s="45"/>
      <c r="E49" s="45"/>
      <c r="F49" s="45"/>
      <c r="G49" s="38"/>
      <c r="H49" s="45"/>
      <c r="IT49" s="6"/>
      <c r="IU49" s="6"/>
      <c r="IV49" s="6"/>
    </row>
    <row r="50" spans="1:256" s="5" customFormat="1" ht="15">
      <c r="A50" s="49"/>
      <c r="B50" s="50" t="s">
        <v>35</v>
      </c>
      <c r="C50" s="37"/>
      <c r="D50" s="37">
        <v>144000</v>
      </c>
      <c r="E50" s="37">
        <v>0</v>
      </c>
      <c r="F50" s="37">
        <v>144000</v>
      </c>
      <c r="G50" s="38"/>
      <c r="H50" s="37">
        <v>144000</v>
      </c>
      <c r="IT50" s="6"/>
      <c r="IU50" s="6"/>
      <c r="IV50" s="6"/>
    </row>
    <row r="51" spans="1:256" s="5" customFormat="1" ht="15">
      <c r="A51" s="43">
        <v>85401</v>
      </c>
      <c r="B51" s="48" t="s">
        <v>34</v>
      </c>
      <c r="C51" s="36"/>
      <c r="D51" s="45"/>
      <c r="E51" s="45"/>
      <c r="F51" s="45"/>
      <c r="G51" s="45">
        <v>0</v>
      </c>
      <c r="H51" s="45"/>
      <c r="IT51" s="6"/>
      <c r="IU51" s="6"/>
      <c r="IV51" s="6"/>
    </row>
    <row r="52" spans="1:256" s="5" customFormat="1" ht="15">
      <c r="A52" s="34"/>
      <c r="B52" s="50" t="s">
        <v>36</v>
      </c>
      <c r="C52" s="37" t="s">
        <v>24</v>
      </c>
      <c r="D52" s="37">
        <v>80000</v>
      </c>
      <c r="E52" s="37">
        <v>0</v>
      </c>
      <c r="F52" s="37">
        <v>80000</v>
      </c>
      <c r="G52" s="52"/>
      <c r="H52" s="37">
        <v>80000</v>
      </c>
      <c r="IT52" s="6"/>
      <c r="IU52" s="6"/>
      <c r="IV52" s="6"/>
    </row>
    <row r="53" spans="1:256" s="5" customFormat="1" ht="15">
      <c r="A53" s="43">
        <v>85401</v>
      </c>
      <c r="B53" s="48" t="s">
        <v>34</v>
      </c>
      <c r="C53" s="45"/>
      <c r="D53" s="45"/>
      <c r="E53" s="45"/>
      <c r="F53" s="45"/>
      <c r="G53" s="38"/>
      <c r="H53" s="45"/>
      <c r="IT53" s="6"/>
      <c r="IU53" s="6"/>
      <c r="IV53" s="6"/>
    </row>
    <row r="54" spans="1:256" s="5" customFormat="1" ht="15">
      <c r="A54" s="66"/>
      <c r="B54" s="50" t="s">
        <v>37</v>
      </c>
      <c r="C54" s="37" t="s">
        <v>24</v>
      </c>
      <c r="D54" s="52">
        <v>50000</v>
      </c>
      <c r="E54" s="52">
        <v>0</v>
      </c>
      <c r="F54" s="52">
        <v>50000</v>
      </c>
      <c r="G54" s="52"/>
      <c r="H54" s="52">
        <v>50000</v>
      </c>
      <c r="IT54" s="6"/>
      <c r="IU54" s="6"/>
      <c r="IV54" s="6"/>
    </row>
    <row r="55" spans="1:256" ht="15">
      <c r="A55" s="43">
        <v>85401</v>
      </c>
      <c r="B55" s="48" t="s">
        <v>34</v>
      </c>
      <c r="C55" s="36"/>
      <c r="D55" s="45"/>
      <c r="E55" s="45"/>
      <c r="F55" s="45"/>
      <c r="G55" s="38"/>
      <c r="H55" s="4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5">
      <c r="A56" s="49"/>
      <c r="B56" s="50" t="s">
        <v>38</v>
      </c>
      <c r="C56" s="37" t="s">
        <v>24</v>
      </c>
      <c r="D56" s="37">
        <v>41000</v>
      </c>
      <c r="E56" s="37">
        <v>0</v>
      </c>
      <c r="F56" s="37">
        <v>41000</v>
      </c>
      <c r="G56" s="38"/>
      <c r="H56" s="37">
        <v>41000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5">
      <c r="A57" s="43">
        <v>85401</v>
      </c>
      <c r="B57" s="48" t="s">
        <v>34</v>
      </c>
      <c r="C57" s="36"/>
      <c r="D57" s="45"/>
      <c r="E57" s="45"/>
      <c r="F57" s="45"/>
      <c r="G57" s="45"/>
      <c r="H57" s="45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5">
      <c r="A58" s="66"/>
      <c r="B58" s="54" t="s">
        <v>39</v>
      </c>
      <c r="C58" s="37" t="s">
        <v>24</v>
      </c>
      <c r="D58" s="52">
        <v>300000</v>
      </c>
      <c r="E58" s="52">
        <v>0</v>
      </c>
      <c r="F58" s="52">
        <v>300000</v>
      </c>
      <c r="G58" s="52"/>
      <c r="H58" s="52">
        <v>300000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s="5" customFormat="1" ht="15">
      <c r="A59" s="55"/>
      <c r="B59" s="56"/>
      <c r="C59" s="57" t="s">
        <v>32</v>
      </c>
      <c r="D59" s="57">
        <f>D50+D52+D56+D58+D54</f>
        <v>615000</v>
      </c>
      <c r="E59" s="57">
        <f>E50+E52+E56+E58+E54</f>
        <v>0</v>
      </c>
      <c r="F59" s="57">
        <f>F50+F52+F56+F58+F54</f>
        <v>615000</v>
      </c>
      <c r="G59" s="57">
        <f>G50+G52+G56+G58+G54</f>
        <v>0</v>
      </c>
      <c r="H59" s="57">
        <f>H50+H52+H56+H58+H54</f>
        <v>615000</v>
      </c>
      <c r="IT59" s="6"/>
      <c r="IU59" s="6"/>
      <c r="IV59" s="6"/>
    </row>
    <row r="60" spans="1:256" s="5" customFormat="1" ht="15">
      <c r="A60" s="10"/>
      <c r="B60" s="10"/>
      <c r="C60" s="10"/>
      <c r="D60" s="10"/>
      <c r="E60" s="10"/>
      <c r="F60" s="10"/>
      <c r="G60" s="10"/>
      <c r="H60" s="10"/>
      <c r="IT60" s="6"/>
      <c r="IU60" s="6"/>
      <c r="IV60" s="6"/>
    </row>
    <row r="61" spans="1:256" s="5" customFormat="1" ht="15">
      <c r="A61" s="10"/>
      <c r="B61" s="10"/>
      <c r="C61" s="10"/>
      <c r="D61" s="10"/>
      <c r="E61" s="10"/>
      <c r="F61" s="10"/>
      <c r="G61" s="10"/>
      <c r="H61" s="10"/>
      <c r="IT61" s="6"/>
      <c r="IU61" s="6"/>
      <c r="IV61" s="6"/>
    </row>
    <row r="62" spans="1:256" s="5" customFormat="1" ht="15">
      <c r="A62" s="10"/>
      <c r="B62" s="10"/>
      <c r="C62" s="10"/>
      <c r="D62" s="10"/>
      <c r="E62" s="10"/>
      <c r="F62" s="10"/>
      <c r="G62" s="10"/>
      <c r="H62" s="10"/>
      <c r="IT62" s="6"/>
      <c r="IU62" s="6"/>
      <c r="IV62" s="6"/>
    </row>
    <row r="63" spans="1:256" s="5" customFormat="1" ht="15">
      <c r="A63" s="14"/>
      <c r="B63" s="10"/>
      <c r="C63" s="10" t="s">
        <v>40</v>
      </c>
      <c r="D63" s="10"/>
      <c r="E63" s="10"/>
      <c r="F63" s="10"/>
      <c r="G63" s="10"/>
      <c r="H63" s="10"/>
      <c r="IT63" s="6"/>
      <c r="IU63" s="6"/>
      <c r="IV63" s="6"/>
    </row>
    <row r="64" spans="1:256" s="5" customFormat="1" ht="15">
      <c r="A64" s="15" t="s">
        <v>5</v>
      </c>
      <c r="B64" s="16" t="s">
        <v>6</v>
      </c>
      <c r="C64" s="17" t="s">
        <v>7</v>
      </c>
      <c r="D64" s="17"/>
      <c r="E64" s="17"/>
      <c r="F64" s="17"/>
      <c r="G64" s="18"/>
      <c r="H64" s="19" t="s">
        <v>8</v>
      </c>
      <c r="IT64" s="6"/>
      <c r="IU64" s="6"/>
      <c r="IV64" s="6"/>
    </row>
    <row r="65" spans="1:256" s="5" customFormat="1" ht="15">
      <c r="A65" s="20"/>
      <c r="B65" s="21"/>
      <c r="C65" s="16" t="s">
        <v>6</v>
      </c>
      <c r="D65" s="16" t="s">
        <v>9</v>
      </c>
      <c r="E65" s="22" t="s">
        <v>10</v>
      </c>
      <c r="F65" s="16" t="s">
        <v>11</v>
      </c>
      <c r="G65" s="23" t="s">
        <v>12</v>
      </c>
      <c r="H65" s="16" t="s">
        <v>11</v>
      </c>
      <c r="IT65" s="6"/>
      <c r="IU65" s="6"/>
      <c r="IV65" s="6"/>
    </row>
    <row r="66" spans="1:256" s="5" customFormat="1" ht="15">
      <c r="A66" s="20"/>
      <c r="B66" s="24"/>
      <c r="C66" s="21" t="s">
        <v>13</v>
      </c>
      <c r="D66" s="21" t="s">
        <v>14</v>
      </c>
      <c r="E66" s="22" t="s">
        <v>15</v>
      </c>
      <c r="F66" s="21" t="s">
        <v>16</v>
      </c>
      <c r="G66" s="25"/>
      <c r="H66" s="26"/>
      <c r="IT66" s="6"/>
      <c r="IU66" s="6"/>
      <c r="IV66" s="6"/>
    </row>
    <row r="67" spans="1:256" s="5" customFormat="1" ht="15">
      <c r="A67" s="27"/>
      <c r="B67" s="28"/>
      <c r="C67" s="29"/>
      <c r="D67" s="29" t="s">
        <v>13</v>
      </c>
      <c r="E67" s="30" t="s">
        <v>17</v>
      </c>
      <c r="F67" s="31"/>
      <c r="G67" s="32"/>
      <c r="H67" s="31"/>
      <c r="IT67" s="6"/>
      <c r="IU67" s="6"/>
      <c r="IV67" s="6"/>
    </row>
    <row r="68" spans="1:256" s="5" customFormat="1" ht="15">
      <c r="A68" s="33">
        <v>1</v>
      </c>
      <c r="B68" s="29">
        <v>2</v>
      </c>
      <c r="C68" s="29">
        <v>3</v>
      </c>
      <c r="D68" s="29">
        <v>4</v>
      </c>
      <c r="E68" s="22">
        <v>5</v>
      </c>
      <c r="F68" s="29">
        <v>6</v>
      </c>
      <c r="G68" s="22"/>
      <c r="H68" s="29">
        <v>7</v>
      </c>
      <c r="IT68" s="6"/>
      <c r="IU68" s="6"/>
      <c r="IV68" s="6"/>
    </row>
    <row r="69" spans="1:256" s="5" customFormat="1" ht="15">
      <c r="A69" s="34">
        <v>80104</v>
      </c>
      <c r="B69" s="35" t="s">
        <v>41</v>
      </c>
      <c r="C69" s="37" t="s">
        <v>24</v>
      </c>
      <c r="D69" s="37">
        <v>182000</v>
      </c>
      <c r="E69" s="38">
        <v>25927</v>
      </c>
      <c r="F69" s="37">
        <f>E69+D69</f>
        <v>207927</v>
      </c>
      <c r="G69" s="38">
        <v>0</v>
      </c>
      <c r="H69" s="37">
        <f>F70</f>
        <v>207927</v>
      </c>
      <c r="IT69" s="6"/>
      <c r="IU69" s="6"/>
      <c r="IV69" s="6"/>
    </row>
    <row r="70" spans="1:256" s="5" customFormat="1" ht="15">
      <c r="A70" s="39"/>
      <c r="B70" s="40"/>
      <c r="C70" s="41" t="s">
        <v>11</v>
      </c>
      <c r="D70" s="41">
        <f>D69</f>
        <v>182000</v>
      </c>
      <c r="E70" s="41">
        <f>E69</f>
        <v>25927</v>
      </c>
      <c r="F70" s="41">
        <f>F69</f>
        <v>207927</v>
      </c>
      <c r="G70" s="42">
        <v>0</v>
      </c>
      <c r="H70" s="41">
        <f>F70</f>
        <v>207927</v>
      </c>
      <c r="IT70" s="6"/>
      <c r="IU70" s="6"/>
      <c r="IV70" s="6"/>
    </row>
    <row r="71" spans="1:256" s="5" customFormat="1" ht="15">
      <c r="A71" s="43">
        <v>80104</v>
      </c>
      <c r="B71" s="44" t="s">
        <v>42</v>
      </c>
      <c r="C71" s="37" t="s">
        <v>24</v>
      </c>
      <c r="D71" s="45">
        <v>200000</v>
      </c>
      <c r="E71" s="45">
        <v>21637</v>
      </c>
      <c r="F71" s="45">
        <f>E71+D71</f>
        <v>221637</v>
      </c>
      <c r="G71" s="38">
        <v>0</v>
      </c>
      <c r="H71" s="45">
        <f>F72</f>
        <v>221637</v>
      </c>
      <c r="IT71" s="6"/>
      <c r="IU71" s="6"/>
      <c r="IV71" s="6"/>
    </row>
    <row r="72" spans="1:256" s="5" customFormat="1" ht="15">
      <c r="A72" s="39"/>
      <c r="B72" s="40"/>
      <c r="C72" s="41" t="s">
        <v>11</v>
      </c>
      <c r="D72" s="41">
        <f>SUM(D71:D71)</f>
        <v>200000</v>
      </c>
      <c r="E72" s="41">
        <f>SUM(E71:E71)</f>
        <v>21637</v>
      </c>
      <c r="F72" s="41">
        <f>F71</f>
        <v>221637</v>
      </c>
      <c r="G72" s="42">
        <v>0</v>
      </c>
      <c r="H72" s="41">
        <f>F72</f>
        <v>221637</v>
      </c>
      <c r="IT72" s="6"/>
      <c r="IU72" s="6"/>
      <c r="IV72" s="6"/>
    </row>
    <row r="73" spans="1:256" s="5" customFormat="1" ht="15">
      <c r="A73" s="43">
        <v>80104</v>
      </c>
      <c r="B73" s="44" t="s">
        <v>43</v>
      </c>
      <c r="C73" s="37" t="s">
        <v>24</v>
      </c>
      <c r="D73" s="45">
        <v>280000</v>
      </c>
      <c r="E73" s="45">
        <v>29164</v>
      </c>
      <c r="F73" s="45">
        <f>E73+D73</f>
        <v>309164</v>
      </c>
      <c r="G73" s="38">
        <v>0</v>
      </c>
      <c r="H73" s="45">
        <f>F74</f>
        <v>309164</v>
      </c>
      <c r="IT73" s="6"/>
      <c r="IU73" s="6"/>
      <c r="IV73" s="6"/>
    </row>
    <row r="74" spans="1:256" s="5" customFormat="1" ht="15">
      <c r="A74" s="46"/>
      <c r="B74" s="47"/>
      <c r="C74" s="41" t="s">
        <v>11</v>
      </c>
      <c r="D74" s="41">
        <f>SUM(D73:D73)</f>
        <v>280000</v>
      </c>
      <c r="E74" s="41">
        <f>SUM(E73:E73)</f>
        <v>29164</v>
      </c>
      <c r="F74" s="41">
        <f>F73</f>
        <v>309164</v>
      </c>
      <c r="G74" s="42">
        <v>0</v>
      </c>
      <c r="H74" s="41">
        <f>F74</f>
        <v>309164</v>
      </c>
      <c r="IT74" s="6"/>
      <c r="IU74" s="6"/>
      <c r="IV74" s="6"/>
    </row>
    <row r="75" spans="1:256" s="5" customFormat="1" ht="15">
      <c r="A75" s="43">
        <v>80104</v>
      </c>
      <c r="B75" s="48" t="s">
        <v>44</v>
      </c>
      <c r="C75" s="37" t="s">
        <v>24</v>
      </c>
      <c r="D75" s="45">
        <v>250000</v>
      </c>
      <c r="E75" s="45">
        <v>27712</v>
      </c>
      <c r="F75" s="45">
        <f>E75+D75</f>
        <v>277712</v>
      </c>
      <c r="G75" s="38">
        <v>0</v>
      </c>
      <c r="H75" s="45">
        <f>F75</f>
        <v>277712</v>
      </c>
      <c r="IT75" s="6"/>
      <c r="IU75" s="6"/>
      <c r="IV75" s="6"/>
    </row>
    <row r="76" spans="1:256" s="5" customFormat="1" ht="15">
      <c r="A76" s="46"/>
      <c r="B76" s="47"/>
      <c r="C76" s="41" t="s">
        <v>11</v>
      </c>
      <c r="D76" s="41">
        <f>D75</f>
        <v>250000</v>
      </c>
      <c r="E76" s="41">
        <f>SUM(E75:E75)</f>
        <v>27712</v>
      </c>
      <c r="F76" s="41">
        <f>F75</f>
        <v>277712</v>
      </c>
      <c r="G76" s="42">
        <v>0</v>
      </c>
      <c r="H76" s="41">
        <f>F76</f>
        <v>277712</v>
      </c>
      <c r="IT76" s="6"/>
      <c r="IU76" s="6"/>
      <c r="IV76" s="6"/>
    </row>
    <row r="77" spans="1:256" s="5" customFormat="1" ht="15">
      <c r="A77" s="43">
        <v>80104</v>
      </c>
      <c r="B77" s="48" t="s">
        <v>45</v>
      </c>
      <c r="C77" s="36"/>
      <c r="D77" s="45"/>
      <c r="E77" s="45"/>
      <c r="F77" s="45"/>
      <c r="G77" s="38">
        <v>0</v>
      </c>
      <c r="H77" s="45"/>
      <c r="IT77" s="6"/>
      <c r="IU77" s="6"/>
      <c r="IV77" s="6"/>
    </row>
    <row r="78" spans="1:256" s="5" customFormat="1" ht="15">
      <c r="A78" s="49"/>
      <c r="B78" s="50" t="s">
        <v>46</v>
      </c>
      <c r="C78" s="37" t="s">
        <v>24</v>
      </c>
      <c r="D78" s="37">
        <v>37260</v>
      </c>
      <c r="E78" s="37">
        <v>14191</v>
      </c>
      <c r="F78" s="37">
        <f>E78+D78</f>
        <v>51451</v>
      </c>
      <c r="G78" s="38">
        <v>0</v>
      </c>
      <c r="H78" s="37">
        <f>F78</f>
        <v>51451</v>
      </c>
      <c r="IT78" s="6"/>
      <c r="IU78" s="6"/>
      <c r="IV78" s="6"/>
    </row>
    <row r="79" spans="1:256" s="5" customFormat="1" ht="15">
      <c r="A79" s="39"/>
      <c r="B79" s="40"/>
      <c r="C79" s="41" t="s">
        <v>11</v>
      </c>
      <c r="D79" s="41">
        <f>D78</f>
        <v>37260</v>
      </c>
      <c r="E79" s="41">
        <f>E78</f>
        <v>14191</v>
      </c>
      <c r="F79" s="41">
        <f>F78</f>
        <v>51451</v>
      </c>
      <c r="G79" s="42">
        <v>0</v>
      </c>
      <c r="H79" s="41">
        <f>H78</f>
        <v>51451</v>
      </c>
      <c r="IT79" s="6"/>
      <c r="IU79" s="6"/>
      <c r="IV79" s="6"/>
    </row>
    <row r="80" spans="1:256" s="5" customFormat="1" ht="15">
      <c r="A80" s="55"/>
      <c r="B80" s="56"/>
      <c r="C80" s="57" t="s">
        <v>32</v>
      </c>
      <c r="D80" s="57">
        <f>D79+D76+D74+D72+D70</f>
        <v>949260</v>
      </c>
      <c r="E80" s="57">
        <f>E79+E76+E74+E72+E70</f>
        <v>118631</v>
      </c>
      <c r="F80" s="57">
        <f>F79+F76+F74+F72+F70</f>
        <v>1067891</v>
      </c>
      <c r="G80" s="57" t="e">
        <f>G70+G72+G74+G76+"G#ODWOŁANIE!+G#ODWOŁANIE!+G#ODWOŁANIE!+G#ODWOŁANIE!+G55"</f>
        <v>#NAME?</v>
      </c>
      <c r="H80" s="57">
        <f>H79+H76+H74+H72+H70</f>
        <v>1067891</v>
      </c>
      <c r="IT80" s="6"/>
      <c r="IU80" s="6"/>
      <c r="IV80" s="6"/>
    </row>
    <row r="81" spans="1:256" s="5" customFormat="1" ht="15">
      <c r="A81" s="10"/>
      <c r="B81" s="10"/>
      <c r="C81" s="10"/>
      <c r="D81" s="10"/>
      <c r="E81" s="10"/>
      <c r="F81" s="10"/>
      <c r="G81" s="10"/>
      <c r="H81" s="10"/>
      <c r="IT81" s="6"/>
      <c r="IU81" s="6"/>
      <c r="IV81" s="6"/>
    </row>
    <row r="82" spans="1:256" s="5" customFormat="1" ht="15">
      <c r="A82" s="10"/>
      <c r="B82" s="10"/>
      <c r="C82" s="10"/>
      <c r="D82" s="10"/>
      <c r="E82" s="10"/>
      <c r="F82" s="10"/>
      <c r="G82" s="10"/>
      <c r="H82" s="10"/>
      <c r="IT82" s="6"/>
      <c r="IU82" s="6"/>
      <c r="IV82" s="6"/>
    </row>
    <row r="83" spans="1:256" s="5" customFormat="1" ht="15">
      <c r="A83" s="10"/>
      <c r="B83" s="10"/>
      <c r="C83" s="10" t="s">
        <v>47</v>
      </c>
      <c r="D83" s="10"/>
      <c r="E83" s="10"/>
      <c r="F83" s="10"/>
      <c r="G83" s="10"/>
      <c r="H83" s="10"/>
      <c r="IT83" s="6"/>
      <c r="IU83" s="6"/>
      <c r="IV83" s="6"/>
    </row>
    <row r="84" spans="1:256" s="5" customFormat="1" ht="15">
      <c r="A84" s="16" t="s">
        <v>5</v>
      </c>
      <c r="B84" s="16" t="s">
        <v>6</v>
      </c>
      <c r="C84" s="58" t="s">
        <v>7</v>
      </c>
      <c r="D84" s="59"/>
      <c r="E84" s="59"/>
      <c r="F84" s="60"/>
      <c r="G84" s="18"/>
      <c r="H84" s="61" t="s">
        <v>8</v>
      </c>
      <c r="IT84" s="6"/>
      <c r="IU84" s="6"/>
      <c r="IV84" s="6"/>
    </row>
    <row r="85" spans="1:256" s="5" customFormat="1" ht="15">
      <c r="A85" s="62"/>
      <c r="B85" s="21"/>
      <c r="C85" s="16" t="s">
        <v>6</v>
      </c>
      <c r="D85" s="16" t="s">
        <v>9</v>
      </c>
      <c r="E85" s="63" t="s">
        <v>10</v>
      </c>
      <c r="F85" s="16" t="s">
        <v>11</v>
      </c>
      <c r="G85" s="63" t="s">
        <v>12</v>
      </c>
      <c r="H85" s="16" t="s">
        <v>11</v>
      </c>
      <c r="IT85" s="6"/>
      <c r="IU85" s="6"/>
      <c r="IV85" s="6"/>
    </row>
    <row r="86" spans="1:256" s="5" customFormat="1" ht="15">
      <c r="A86" s="62"/>
      <c r="B86" s="24"/>
      <c r="C86" s="21" t="s">
        <v>13</v>
      </c>
      <c r="D86" s="21" t="s">
        <v>14</v>
      </c>
      <c r="E86" s="22" t="s">
        <v>15</v>
      </c>
      <c r="F86" s="21" t="s">
        <v>16</v>
      </c>
      <c r="G86" s="25"/>
      <c r="H86" s="26"/>
      <c r="IT86" s="6"/>
      <c r="IU86" s="6"/>
      <c r="IV86" s="6"/>
    </row>
    <row r="87" spans="1:256" s="5" customFormat="1" ht="15">
      <c r="A87" s="64"/>
      <c r="B87" s="28"/>
      <c r="C87" s="29"/>
      <c r="D87" s="29" t="s">
        <v>13</v>
      </c>
      <c r="E87" s="30" t="s">
        <v>17</v>
      </c>
      <c r="F87" s="31"/>
      <c r="G87" s="32"/>
      <c r="H87" s="31"/>
      <c r="IT87" s="6"/>
      <c r="IU87" s="6"/>
      <c r="IV87" s="6"/>
    </row>
    <row r="88" spans="1:256" s="5" customFormat="1" ht="15">
      <c r="A88" s="65">
        <v>1</v>
      </c>
      <c r="B88" s="29">
        <v>2</v>
      </c>
      <c r="C88" s="29">
        <v>3</v>
      </c>
      <c r="D88" s="29">
        <v>4</v>
      </c>
      <c r="E88" s="22">
        <v>5</v>
      </c>
      <c r="F88" s="29">
        <v>6</v>
      </c>
      <c r="G88" s="22"/>
      <c r="H88" s="29">
        <v>7</v>
      </c>
      <c r="IT88" s="6"/>
      <c r="IU88" s="6"/>
      <c r="IV88" s="6"/>
    </row>
    <row r="89" spans="1:256" s="5" customFormat="1" ht="15">
      <c r="A89" s="43">
        <v>80110</v>
      </c>
      <c r="B89" s="48" t="s">
        <v>48</v>
      </c>
      <c r="C89" s="36" t="s">
        <v>19</v>
      </c>
      <c r="D89" s="45">
        <v>11000</v>
      </c>
      <c r="E89" s="45"/>
      <c r="F89" s="45">
        <f>E89+D89</f>
        <v>11000</v>
      </c>
      <c r="G89" s="38">
        <v>0</v>
      </c>
      <c r="H89" s="45"/>
      <c r="IT89" s="6"/>
      <c r="IU89" s="6"/>
      <c r="IV89" s="6"/>
    </row>
    <row r="90" spans="1:256" s="5" customFormat="1" ht="15">
      <c r="A90" s="49"/>
      <c r="B90" s="51"/>
      <c r="C90" s="37" t="s">
        <v>24</v>
      </c>
      <c r="D90" s="37">
        <v>0</v>
      </c>
      <c r="E90" s="37">
        <v>5415</v>
      </c>
      <c r="F90" s="37">
        <f>E90+D90</f>
        <v>5415</v>
      </c>
      <c r="G90" s="38">
        <v>0</v>
      </c>
      <c r="H90" s="37">
        <f>F93</f>
        <v>33355</v>
      </c>
      <c r="IT90" s="6"/>
      <c r="IU90" s="6"/>
      <c r="IV90" s="6"/>
    </row>
    <row r="91" spans="1:256" s="5" customFormat="1" ht="15">
      <c r="A91" s="49"/>
      <c r="B91" s="51"/>
      <c r="C91" s="67" t="s">
        <v>28</v>
      </c>
      <c r="D91" s="67">
        <v>6000</v>
      </c>
      <c r="E91" s="67"/>
      <c r="F91" s="67">
        <f>E91+D91</f>
        <v>6000</v>
      </c>
      <c r="G91" s="68"/>
      <c r="H91" s="67"/>
      <c r="IT91" s="6"/>
      <c r="IU91" s="6"/>
      <c r="IV91" s="6"/>
    </row>
    <row r="92" spans="1:256" s="5" customFormat="1" ht="15">
      <c r="A92" s="49"/>
      <c r="B92" s="51"/>
      <c r="C92" s="37" t="s">
        <v>26</v>
      </c>
      <c r="D92" s="37">
        <v>10940</v>
      </c>
      <c r="E92" s="37"/>
      <c r="F92" s="37">
        <f>E92+D92</f>
        <v>10940</v>
      </c>
      <c r="G92" s="38"/>
      <c r="H92" s="37"/>
      <c r="IT92" s="6"/>
      <c r="IU92" s="6"/>
      <c r="IV92" s="6"/>
    </row>
    <row r="93" spans="1:256" s="5" customFormat="1" ht="15">
      <c r="A93" s="39"/>
      <c r="B93" s="40"/>
      <c r="C93" s="41" t="s">
        <v>11</v>
      </c>
      <c r="D93" s="41">
        <f>SUM(D89:D92)</f>
        <v>27940</v>
      </c>
      <c r="E93" s="41">
        <f>SUM(E89:E90)</f>
        <v>5415</v>
      </c>
      <c r="F93" s="41">
        <f>D93+E93</f>
        <v>33355</v>
      </c>
      <c r="G93" s="42">
        <v>0</v>
      </c>
      <c r="H93" s="41">
        <f>F93</f>
        <v>33355</v>
      </c>
      <c r="IT93" s="6"/>
      <c r="IU93" s="6"/>
      <c r="IV93" s="6"/>
    </row>
    <row r="94" spans="1:256" s="5" customFormat="1" ht="15">
      <c r="A94" s="43">
        <v>80110</v>
      </c>
      <c r="B94" s="48" t="s">
        <v>49</v>
      </c>
      <c r="C94" s="36" t="s">
        <v>19</v>
      </c>
      <c r="D94" s="45">
        <v>87790</v>
      </c>
      <c r="E94" s="45"/>
      <c r="F94" s="45">
        <f>E94+D94</f>
        <v>87790</v>
      </c>
      <c r="G94" s="45">
        <v>0</v>
      </c>
      <c r="H94" s="45"/>
      <c r="IT94" s="6"/>
      <c r="IU94" s="6"/>
      <c r="IV94" s="6"/>
    </row>
    <row r="95" spans="1:256" s="5" customFormat="1" ht="15">
      <c r="A95" s="34"/>
      <c r="B95" s="50"/>
      <c r="C95" s="37" t="s">
        <v>28</v>
      </c>
      <c r="D95" s="37">
        <v>15285</v>
      </c>
      <c r="E95" s="37"/>
      <c r="F95" s="37">
        <f>E95+D95</f>
        <v>15285</v>
      </c>
      <c r="G95" s="52"/>
      <c r="H95" s="37"/>
      <c r="IT95" s="6"/>
      <c r="IU95" s="6"/>
      <c r="IV95" s="6"/>
    </row>
    <row r="96" spans="1:256" s="5" customFormat="1" ht="15">
      <c r="A96" s="53"/>
      <c r="B96" s="69"/>
      <c r="C96" s="37" t="s">
        <v>24</v>
      </c>
      <c r="D96" s="37">
        <v>30000</v>
      </c>
      <c r="E96" s="37">
        <v>70802</v>
      </c>
      <c r="F96" s="37">
        <f>E96+D96</f>
        <v>100802</v>
      </c>
      <c r="G96" s="38">
        <v>0</v>
      </c>
      <c r="H96" s="37">
        <f>F97</f>
        <v>203877</v>
      </c>
      <c r="IT96" s="6"/>
      <c r="IU96" s="6"/>
      <c r="IV96" s="6"/>
    </row>
    <row r="97" spans="1:256" s="5" customFormat="1" ht="15">
      <c r="A97" s="55"/>
      <c r="B97" s="56"/>
      <c r="C97" s="41" t="s">
        <v>11</v>
      </c>
      <c r="D97" s="41">
        <f>D94+D96+D95</f>
        <v>133075</v>
      </c>
      <c r="E97" s="41">
        <f>SUM(E94:E96)</f>
        <v>70802</v>
      </c>
      <c r="F97" s="41">
        <f>D97+E97</f>
        <v>203877</v>
      </c>
      <c r="G97" s="42">
        <v>0</v>
      </c>
      <c r="H97" s="41">
        <f>F97</f>
        <v>203877</v>
      </c>
      <c r="IT97" s="6"/>
      <c r="IU97" s="6"/>
      <c r="IV97" s="6"/>
    </row>
    <row r="98" spans="1:256" s="5" customFormat="1" ht="15">
      <c r="A98" s="55"/>
      <c r="B98" s="56"/>
      <c r="C98" s="57" t="s">
        <v>32</v>
      </c>
      <c r="D98" s="57">
        <f>SUM(D97,D93)</f>
        <v>161015</v>
      </c>
      <c r="E98" s="57">
        <f>E93+E97</f>
        <v>76217</v>
      </c>
      <c r="F98" s="57">
        <f>SUM(D98:E98)</f>
        <v>237232</v>
      </c>
      <c r="G98" s="70">
        <v>0</v>
      </c>
      <c r="H98" s="57">
        <f>F98</f>
        <v>237232</v>
      </c>
      <c r="IT98" s="6"/>
      <c r="IU98" s="6"/>
      <c r="IV98" s="6"/>
    </row>
    <row r="99" spans="1:256" s="5" customFormat="1" ht="15">
      <c r="A99" s="10"/>
      <c r="B99" s="10"/>
      <c r="C99" s="10"/>
      <c r="D99" s="10"/>
      <c r="E99" s="10"/>
      <c r="F99" s="10"/>
      <c r="G99" s="10"/>
      <c r="H99" s="10"/>
      <c r="IT99" s="6"/>
      <c r="IU99" s="6"/>
      <c r="IV99" s="6"/>
    </row>
    <row r="100" spans="1:256" s="5" customFormat="1" ht="15">
      <c r="A100" s="10"/>
      <c r="B100" s="10"/>
      <c r="C100" s="10"/>
      <c r="D100" s="10"/>
      <c r="E100" s="10"/>
      <c r="F100" s="10"/>
      <c r="G100" s="10"/>
      <c r="H100" s="10"/>
      <c r="IT100" s="6"/>
      <c r="IU100" s="6"/>
      <c r="IV100" s="6"/>
    </row>
    <row r="101" spans="1:256" s="5" customFormat="1" ht="15">
      <c r="A101" s="12"/>
      <c r="B101" s="13"/>
      <c r="C101" s="71" t="s">
        <v>50</v>
      </c>
      <c r="D101" s="71"/>
      <c r="E101" s="10"/>
      <c r="F101" s="10"/>
      <c r="G101" s="10"/>
      <c r="H101" s="10"/>
      <c r="IT101" s="6"/>
      <c r="IU101" s="6"/>
      <c r="IV101" s="6"/>
    </row>
    <row r="102" spans="1:256" s="5" customFormat="1" ht="15">
      <c r="A102" s="15" t="s">
        <v>5</v>
      </c>
      <c r="B102" s="16" t="s">
        <v>6</v>
      </c>
      <c r="C102" s="58" t="s">
        <v>7</v>
      </c>
      <c r="D102" s="59"/>
      <c r="E102" s="59"/>
      <c r="F102" s="60"/>
      <c r="G102" s="18"/>
      <c r="H102" s="61" t="s">
        <v>8</v>
      </c>
      <c r="IT102" s="6"/>
      <c r="IU102" s="6"/>
      <c r="IV102" s="6"/>
    </row>
    <row r="103" spans="1:256" s="5" customFormat="1" ht="15">
      <c r="A103" s="20"/>
      <c r="B103" s="21"/>
      <c r="C103" s="16" t="s">
        <v>6</v>
      </c>
      <c r="D103" s="16" t="s">
        <v>9</v>
      </c>
      <c r="E103" s="63" t="s">
        <v>10</v>
      </c>
      <c r="F103" s="16" t="s">
        <v>11</v>
      </c>
      <c r="G103" s="63" t="s">
        <v>12</v>
      </c>
      <c r="H103" s="16" t="s">
        <v>11</v>
      </c>
      <c r="IT103" s="6"/>
      <c r="IU103" s="6"/>
      <c r="IV103" s="6"/>
    </row>
    <row r="104" spans="1:256" s="5" customFormat="1" ht="15">
      <c r="A104" s="20"/>
      <c r="B104" s="24"/>
      <c r="C104" s="21" t="s">
        <v>13</v>
      </c>
      <c r="D104" s="21" t="s">
        <v>14</v>
      </c>
      <c r="E104" s="22" t="s">
        <v>51</v>
      </c>
      <c r="F104" s="21" t="s">
        <v>16</v>
      </c>
      <c r="G104" s="25"/>
      <c r="H104" s="26"/>
      <c r="IT104" s="6"/>
      <c r="IU104" s="6"/>
      <c r="IV104" s="6"/>
    </row>
    <row r="105" spans="1:256" s="5" customFormat="1" ht="15">
      <c r="A105" s="27"/>
      <c r="B105" s="28"/>
      <c r="C105" s="29"/>
      <c r="D105" s="29" t="s">
        <v>13</v>
      </c>
      <c r="E105" s="30" t="s">
        <v>17</v>
      </c>
      <c r="F105" s="31"/>
      <c r="G105" s="32"/>
      <c r="H105" s="31"/>
      <c r="IT105" s="6"/>
      <c r="IU105" s="6"/>
      <c r="IV105" s="6"/>
    </row>
    <row r="106" spans="1:256" s="5" customFormat="1" ht="15">
      <c r="A106" s="72">
        <v>1</v>
      </c>
      <c r="B106" s="29">
        <v>2</v>
      </c>
      <c r="C106" s="29">
        <v>3</v>
      </c>
      <c r="D106" s="29">
        <v>4</v>
      </c>
      <c r="E106" s="22">
        <v>5</v>
      </c>
      <c r="F106" s="29">
        <v>6</v>
      </c>
      <c r="G106" s="22"/>
      <c r="H106" s="29">
        <v>7</v>
      </c>
      <c r="IT106" s="6"/>
      <c r="IU106" s="6"/>
      <c r="IV106" s="6"/>
    </row>
    <row r="107" spans="1:256" s="5" customFormat="1" ht="15">
      <c r="A107" s="34">
        <v>92601</v>
      </c>
      <c r="B107" s="50" t="s">
        <v>52</v>
      </c>
      <c r="C107" s="37" t="s">
        <v>24</v>
      </c>
      <c r="D107" s="37">
        <v>161196</v>
      </c>
      <c r="E107" s="45"/>
      <c r="F107" s="37">
        <f>E107+D107</f>
        <v>161196</v>
      </c>
      <c r="G107" s="38">
        <v>0</v>
      </c>
      <c r="H107" s="37"/>
      <c r="IT107" s="6"/>
      <c r="IU107" s="6"/>
      <c r="IV107" s="6"/>
    </row>
    <row r="108" spans="1:256" s="5" customFormat="1" ht="15">
      <c r="A108" s="53"/>
      <c r="B108" s="54" t="s">
        <v>53</v>
      </c>
      <c r="C108" s="52" t="s">
        <v>54</v>
      </c>
      <c r="D108" s="52">
        <v>85000</v>
      </c>
      <c r="E108" s="52">
        <v>8804</v>
      </c>
      <c r="F108" s="37">
        <f>E108+D108</f>
        <v>93804</v>
      </c>
      <c r="G108" s="38">
        <v>0</v>
      </c>
      <c r="H108" s="52">
        <f>F109</f>
        <v>255000</v>
      </c>
      <c r="IT108" s="6"/>
      <c r="IU108" s="6"/>
      <c r="IV108" s="6"/>
    </row>
    <row r="109" spans="1:256" s="5" customFormat="1" ht="15">
      <c r="A109" s="73"/>
      <c r="B109" s="74"/>
      <c r="C109" s="41" t="s">
        <v>11</v>
      </c>
      <c r="D109" s="41">
        <f>SUM(D107:D108)</f>
        <v>246196</v>
      </c>
      <c r="E109" s="41">
        <f>SUM(E107:E108)</f>
        <v>8804</v>
      </c>
      <c r="F109" s="41">
        <f>D109+E109</f>
        <v>255000</v>
      </c>
      <c r="G109" s="42">
        <v>0</v>
      </c>
      <c r="H109" s="41">
        <f>F109</f>
        <v>255000</v>
      </c>
      <c r="IT109" s="6"/>
      <c r="IU109" s="6"/>
      <c r="IV109" s="6"/>
    </row>
    <row r="110" spans="254:256" s="5" customFormat="1" ht="15">
      <c r="IT110" s="6"/>
      <c r="IU110" s="6"/>
      <c r="IV110" s="6"/>
    </row>
    <row r="111" spans="254:256" s="5" customFormat="1" ht="15">
      <c r="IT111" s="6"/>
      <c r="IU111" s="6"/>
      <c r="IV111" s="6"/>
    </row>
    <row r="112" spans="254:256" s="5" customFormat="1" ht="15">
      <c r="IT112" s="6"/>
      <c r="IU112" s="6"/>
      <c r="IV112" s="6"/>
    </row>
    <row r="113" spans="254:256" s="5" customFormat="1" ht="15">
      <c r="IT113" s="6"/>
      <c r="IU113" s="6"/>
      <c r="IV113" s="6"/>
    </row>
    <row r="114" spans="254:256" s="5" customFormat="1" ht="15">
      <c r="IT114" s="6"/>
      <c r="IU114" s="6"/>
      <c r="IV114" s="6"/>
    </row>
    <row r="115" spans="254:256" s="5" customFormat="1" ht="15">
      <c r="IT115" s="6"/>
      <c r="IU115" s="6"/>
      <c r="IV115" s="6"/>
    </row>
    <row r="116" spans="254:256" s="5" customFormat="1" ht="15">
      <c r="IT116" s="6"/>
      <c r="IU116" s="6"/>
      <c r="IV116" s="6"/>
    </row>
    <row r="117" spans="254:256" s="5" customFormat="1" ht="15">
      <c r="IT117" s="6"/>
      <c r="IU117" s="6"/>
      <c r="IV117" s="6"/>
    </row>
    <row r="118" spans="254:256" s="5" customFormat="1" ht="15">
      <c r="IT118" s="6"/>
      <c r="IU118" s="6"/>
      <c r="IV118" s="6"/>
    </row>
    <row r="119" spans="254:256" s="5" customFormat="1" ht="15">
      <c r="IT119" s="6"/>
      <c r="IU119" s="6"/>
      <c r="IV119" s="6"/>
    </row>
    <row r="120" spans="254:256" s="5" customFormat="1" ht="15">
      <c r="IT120" s="6"/>
      <c r="IU120" s="6"/>
      <c r="IV120" s="6"/>
    </row>
    <row r="121" spans="254:256" s="5" customFormat="1" ht="15">
      <c r="IT121" s="6"/>
      <c r="IU121" s="6"/>
      <c r="IV121" s="6"/>
    </row>
    <row r="122" spans="254:256" s="5" customFormat="1" ht="15">
      <c r="IT122" s="6"/>
      <c r="IU122" s="6"/>
      <c r="IV122" s="6"/>
    </row>
    <row r="123" spans="254:256" s="5" customFormat="1" ht="15">
      <c r="IT123" s="6"/>
      <c r="IU123" s="6"/>
      <c r="IV123" s="6"/>
    </row>
    <row r="124" spans="254:256" s="5" customFormat="1" ht="15">
      <c r="IT124" s="6"/>
      <c r="IU124" s="6"/>
      <c r="IV124" s="6"/>
    </row>
    <row r="125" spans="254:256" s="5" customFormat="1" ht="15">
      <c r="IT125" s="6"/>
      <c r="IU125" s="6"/>
      <c r="IV125" s="6"/>
    </row>
    <row r="126" spans="254:256" s="5" customFormat="1" ht="15">
      <c r="IT126" s="6"/>
      <c r="IU126" s="6"/>
      <c r="IV126" s="6"/>
    </row>
    <row r="127" spans="254:256" s="5" customFormat="1" ht="15">
      <c r="IT127" s="6"/>
      <c r="IU127" s="6"/>
      <c r="IV127" s="6"/>
    </row>
    <row r="128" spans="254:256" s="5" customFormat="1" ht="15">
      <c r="IT128" s="6"/>
      <c r="IU128" s="6"/>
      <c r="IV128" s="6"/>
    </row>
    <row r="129" spans="254:256" s="5" customFormat="1" ht="15">
      <c r="IT129" s="6"/>
      <c r="IU129" s="6"/>
      <c r="IV129" s="6"/>
    </row>
    <row r="130" spans="254:256" s="5" customFormat="1" ht="15">
      <c r="IT130" s="6"/>
      <c r="IU130" s="6"/>
      <c r="IV130" s="6"/>
    </row>
    <row r="131" spans="254:256" s="5" customFormat="1" ht="15">
      <c r="IT131" s="6"/>
      <c r="IU131" s="6"/>
      <c r="IV131" s="6"/>
    </row>
    <row r="132" spans="254:256" s="5" customFormat="1" ht="15">
      <c r="IT132" s="6"/>
      <c r="IU132" s="6"/>
      <c r="IV132" s="6"/>
    </row>
    <row r="133" spans="254:256" s="5" customFormat="1" ht="15">
      <c r="IT133" s="6"/>
      <c r="IU133" s="6"/>
      <c r="IV133" s="6"/>
    </row>
    <row r="134" spans="254:256" s="5" customFormat="1" ht="15">
      <c r="IT134" s="6"/>
      <c r="IU134" s="6"/>
      <c r="IV134" s="6"/>
    </row>
    <row r="135" spans="254:256" s="5" customFormat="1" ht="15">
      <c r="IT135" s="6"/>
      <c r="IU135" s="6"/>
      <c r="IV135" s="6"/>
    </row>
    <row r="136" spans="254:256" s="5" customFormat="1" ht="15">
      <c r="IT136" s="6"/>
      <c r="IU136" s="6"/>
      <c r="IV136" s="6"/>
    </row>
    <row r="137" spans="254:256" s="5" customFormat="1" ht="15">
      <c r="IT137" s="6"/>
      <c r="IU137" s="6"/>
      <c r="IV137" s="6"/>
    </row>
    <row r="138" spans="254:256" s="5" customFormat="1" ht="15">
      <c r="IT138" s="6"/>
      <c r="IU138" s="6"/>
      <c r="IV138" s="6"/>
    </row>
    <row r="139" spans="254:256" s="5" customFormat="1" ht="15">
      <c r="IT139" s="6"/>
      <c r="IU139" s="6"/>
      <c r="IV139" s="6"/>
    </row>
    <row r="140" spans="254:256" s="5" customFormat="1" ht="15">
      <c r="IT140" s="6"/>
      <c r="IU140" s="6"/>
      <c r="IV140" s="6"/>
    </row>
    <row r="141" spans="254:256" s="5" customFormat="1" ht="15">
      <c r="IT141" s="6"/>
      <c r="IU141" s="6"/>
      <c r="IV141" s="6"/>
    </row>
    <row r="142" spans="254:256" s="5" customFormat="1" ht="15">
      <c r="IT142" s="6"/>
      <c r="IU142" s="6"/>
      <c r="IV142" s="6"/>
    </row>
    <row r="143" spans="254:256" s="5" customFormat="1" ht="15">
      <c r="IT143" s="6"/>
      <c r="IU143" s="6"/>
      <c r="IV143" s="6"/>
    </row>
    <row r="144" spans="254:256" s="5" customFormat="1" ht="15">
      <c r="IT144" s="6"/>
      <c r="IU144" s="6"/>
      <c r="IV144" s="6"/>
    </row>
    <row r="145" spans="254:256" s="5" customFormat="1" ht="15">
      <c r="IT145" s="6"/>
      <c r="IU145" s="6"/>
      <c r="IV145" s="6"/>
    </row>
    <row r="146" spans="254:256" s="5" customFormat="1" ht="15">
      <c r="IT146" s="6"/>
      <c r="IU146" s="6"/>
      <c r="IV146" s="6"/>
    </row>
    <row r="147" spans="254:256" s="5" customFormat="1" ht="15">
      <c r="IT147" s="6"/>
      <c r="IU147" s="6"/>
      <c r="IV147" s="6"/>
    </row>
    <row r="148" spans="254:256" s="5" customFormat="1" ht="15">
      <c r="IT148" s="6"/>
      <c r="IU148" s="6"/>
      <c r="IV148" s="6"/>
    </row>
    <row r="149" spans="254:256" s="5" customFormat="1" ht="15">
      <c r="IT149" s="6"/>
      <c r="IU149" s="6"/>
      <c r="IV149" s="6"/>
    </row>
    <row r="150" spans="254:256" s="5" customFormat="1" ht="15">
      <c r="IT150" s="6"/>
      <c r="IU150" s="6"/>
      <c r="IV150" s="6"/>
    </row>
    <row r="151" spans="254:256" s="5" customFormat="1" ht="15">
      <c r="IT151" s="6"/>
      <c r="IU151" s="6"/>
      <c r="IV151" s="6"/>
    </row>
    <row r="152" spans="254:256" s="5" customFormat="1" ht="15">
      <c r="IT152" s="6"/>
      <c r="IU152" s="6"/>
      <c r="IV152" s="6"/>
    </row>
    <row r="153" spans="254:256" s="5" customFormat="1" ht="15">
      <c r="IT153" s="6"/>
      <c r="IU153" s="6"/>
      <c r="IV153" s="6"/>
    </row>
    <row r="154" spans="254:256" s="5" customFormat="1" ht="15">
      <c r="IT154" s="6"/>
      <c r="IU154" s="6"/>
      <c r="IV154" s="6"/>
    </row>
    <row r="155" spans="254:256" s="5" customFormat="1" ht="15">
      <c r="IT155" s="6"/>
      <c r="IU155" s="6"/>
      <c r="IV155" s="6"/>
    </row>
    <row r="156" spans="254:256" s="5" customFormat="1" ht="15">
      <c r="IT156" s="6"/>
      <c r="IU156" s="6"/>
      <c r="IV156" s="6"/>
    </row>
    <row r="157" spans="254:256" s="5" customFormat="1" ht="15">
      <c r="IT157" s="6"/>
      <c r="IU157" s="6"/>
      <c r="IV157" s="6"/>
    </row>
    <row r="158" spans="254:256" s="5" customFormat="1" ht="15">
      <c r="IT158" s="6"/>
      <c r="IU158" s="6"/>
      <c r="IV158" s="6"/>
    </row>
    <row r="159" spans="254:256" s="5" customFormat="1" ht="15">
      <c r="IT159" s="6"/>
      <c r="IU159" s="6"/>
      <c r="IV159" s="6"/>
    </row>
    <row r="160" spans="254:256" s="5" customFormat="1" ht="15">
      <c r="IT160" s="6"/>
      <c r="IU160" s="6"/>
      <c r="IV160" s="6"/>
    </row>
    <row r="161" spans="254:256" s="5" customFormat="1" ht="15">
      <c r="IT161" s="6"/>
      <c r="IU161" s="6"/>
      <c r="IV161" s="6"/>
    </row>
    <row r="162" spans="254:256" s="5" customFormat="1" ht="15">
      <c r="IT162" s="6"/>
      <c r="IU162" s="6"/>
      <c r="IV162" s="6"/>
    </row>
    <row r="163" spans="254:256" s="5" customFormat="1" ht="15">
      <c r="IT163" s="6"/>
      <c r="IU163" s="6"/>
      <c r="IV163" s="6"/>
    </row>
    <row r="164" spans="254:256" s="5" customFormat="1" ht="15">
      <c r="IT164" s="6"/>
      <c r="IU164" s="6"/>
      <c r="IV164" s="6"/>
    </row>
    <row r="165" spans="254:256" s="5" customFormat="1" ht="15">
      <c r="IT165" s="6"/>
      <c r="IU165" s="6"/>
      <c r="IV165" s="6"/>
    </row>
    <row r="166" spans="254:256" s="5" customFormat="1" ht="15">
      <c r="IT166" s="6"/>
      <c r="IU166" s="6"/>
      <c r="IV166" s="6"/>
    </row>
    <row r="167" spans="254:256" s="5" customFormat="1" ht="15">
      <c r="IT167" s="6"/>
      <c r="IU167" s="6"/>
      <c r="IV167" s="6"/>
    </row>
    <row r="168" spans="254:256" s="5" customFormat="1" ht="15">
      <c r="IT168" s="6"/>
      <c r="IU168" s="6"/>
      <c r="IV168" s="6"/>
    </row>
    <row r="169" spans="254:256" s="5" customFormat="1" ht="15">
      <c r="IT169" s="6"/>
      <c r="IU169" s="6"/>
      <c r="IV169" s="6"/>
    </row>
    <row r="170" spans="254:256" s="5" customFormat="1" ht="15">
      <c r="IT170" s="6"/>
      <c r="IU170" s="6"/>
      <c r="IV170" s="6"/>
    </row>
    <row r="171" spans="254:256" s="5" customFormat="1" ht="15">
      <c r="IT171" s="6"/>
      <c r="IU171" s="6"/>
      <c r="IV171" s="6"/>
    </row>
    <row r="172" spans="254:256" s="5" customFormat="1" ht="15">
      <c r="IT172" s="6"/>
      <c r="IU172" s="6"/>
      <c r="IV172" s="6"/>
    </row>
    <row r="173" spans="254:256" s="5" customFormat="1" ht="15">
      <c r="IT173" s="6"/>
      <c r="IU173" s="6"/>
      <c r="IV173" s="6"/>
    </row>
    <row r="174" spans="254:256" s="5" customFormat="1" ht="15">
      <c r="IT174" s="6"/>
      <c r="IU174" s="6"/>
      <c r="IV174" s="6"/>
    </row>
    <row r="175" spans="254:256" s="5" customFormat="1" ht="15">
      <c r="IT175" s="6"/>
      <c r="IU175" s="6"/>
      <c r="IV175" s="6"/>
    </row>
    <row r="176" spans="254:256" s="5" customFormat="1" ht="15">
      <c r="IT176" s="6"/>
      <c r="IU176" s="6"/>
      <c r="IV176" s="6"/>
    </row>
    <row r="177" spans="254:256" s="5" customFormat="1" ht="15">
      <c r="IT177" s="6"/>
      <c r="IU177" s="6"/>
      <c r="IV177" s="6"/>
    </row>
    <row r="178" spans="254:256" s="5" customFormat="1" ht="15">
      <c r="IT178" s="6"/>
      <c r="IU178" s="6"/>
      <c r="IV178" s="6"/>
    </row>
    <row r="179" spans="254:256" s="5" customFormat="1" ht="15">
      <c r="IT179" s="6"/>
      <c r="IU179" s="6"/>
      <c r="IV179" s="6"/>
    </row>
    <row r="180" spans="254:256" s="5" customFormat="1" ht="15">
      <c r="IT180" s="6"/>
      <c r="IU180" s="6"/>
      <c r="IV180" s="6"/>
    </row>
    <row r="181" spans="254:256" s="5" customFormat="1" ht="15">
      <c r="IT181" s="6"/>
      <c r="IU181" s="6"/>
      <c r="IV181" s="6"/>
    </row>
    <row r="182" spans="254:256" s="5" customFormat="1" ht="15">
      <c r="IT182" s="6"/>
      <c r="IU182" s="6"/>
      <c r="IV182" s="6"/>
    </row>
    <row r="183" spans="254:256" s="5" customFormat="1" ht="15">
      <c r="IT183" s="6"/>
      <c r="IU183" s="6"/>
      <c r="IV183" s="6"/>
    </row>
    <row r="184" spans="254:256" s="5" customFormat="1" ht="15">
      <c r="IT184" s="6"/>
      <c r="IU184" s="6"/>
      <c r="IV184" s="6"/>
    </row>
    <row r="185" spans="254:256" s="5" customFormat="1" ht="15">
      <c r="IT185" s="6"/>
      <c r="IU185" s="6"/>
      <c r="IV185" s="6"/>
    </row>
    <row r="186" spans="254:256" s="5" customFormat="1" ht="15">
      <c r="IT186" s="6"/>
      <c r="IU186" s="6"/>
      <c r="IV186" s="6"/>
    </row>
    <row r="187" spans="254:256" s="5" customFormat="1" ht="15">
      <c r="IT187" s="6"/>
      <c r="IU187" s="6"/>
      <c r="IV187" s="6"/>
    </row>
    <row r="188" spans="254:256" s="5" customFormat="1" ht="15">
      <c r="IT188" s="6"/>
      <c r="IU188" s="6"/>
      <c r="IV188" s="6"/>
    </row>
    <row r="189" spans="254:256" s="5" customFormat="1" ht="15">
      <c r="IT189" s="6"/>
      <c r="IU189" s="6"/>
      <c r="IV189" s="6"/>
    </row>
    <row r="190" spans="254:256" s="5" customFormat="1" ht="15">
      <c r="IT190" s="6"/>
      <c r="IU190" s="6"/>
      <c r="IV190" s="6"/>
    </row>
    <row r="191" spans="254:256" s="5" customFormat="1" ht="15">
      <c r="IT191" s="6"/>
      <c r="IU191" s="6"/>
      <c r="IV191" s="6"/>
    </row>
    <row r="192" spans="254:256" s="5" customFormat="1" ht="15">
      <c r="IT192" s="6"/>
      <c r="IU192" s="6"/>
      <c r="IV192" s="6"/>
    </row>
    <row r="193" spans="254:256" s="5" customFormat="1" ht="15">
      <c r="IT193" s="6"/>
      <c r="IU193" s="6"/>
      <c r="IV193" s="6"/>
    </row>
    <row r="194" spans="254:256" s="5" customFormat="1" ht="15">
      <c r="IT194" s="6"/>
      <c r="IU194" s="6"/>
      <c r="IV194" s="6"/>
    </row>
    <row r="195" spans="254:256" s="5" customFormat="1" ht="15">
      <c r="IT195" s="6"/>
      <c r="IU195" s="6"/>
      <c r="IV195" s="6"/>
    </row>
    <row r="196" spans="254:256" s="5" customFormat="1" ht="15">
      <c r="IT196" s="6"/>
      <c r="IU196" s="6"/>
      <c r="IV196" s="6"/>
    </row>
    <row r="197" spans="254:256" s="5" customFormat="1" ht="15">
      <c r="IT197" s="6"/>
      <c r="IU197" s="6"/>
      <c r="IV197" s="6"/>
    </row>
    <row r="198" spans="254:256" s="5" customFormat="1" ht="15">
      <c r="IT198" s="6"/>
      <c r="IU198" s="6"/>
      <c r="IV198" s="6"/>
    </row>
    <row r="199" spans="254:256" s="5" customFormat="1" ht="15">
      <c r="IT199" s="6"/>
      <c r="IU199" s="6"/>
      <c r="IV199" s="6"/>
    </row>
    <row r="200" spans="254:256" s="5" customFormat="1" ht="15">
      <c r="IT200" s="6"/>
      <c r="IU200" s="6"/>
      <c r="IV200" s="6"/>
    </row>
    <row r="201" spans="254:256" s="5" customFormat="1" ht="15">
      <c r="IT201" s="6"/>
      <c r="IU201" s="6"/>
      <c r="IV201" s="6"/>
    </row>
    <row r="202" spans="254:256" s="5" customFormat="1" ht="15">
      <c r="IT202" s="6"/>
      <c r="IU202" s="6"/>
      <c r="IV202" s="6"/>
    </row>
    <row r="203" spans="254:256" s="5" customFormat="1" ht="15">
      <c r="IT203" s="6"/>
      <c r="IU203" s="6"/>
      <c r="IV203" s="6"/>
    </row>
    <row r="204" spans="254:256" s="5" customFormat="1" ht="15">
      <c r="IT204" s="6"/>
      <c r="IU204" s="6"/>
      <c r="IV204" s="6"/>
    </row>
    <row r="205" spans="254:256" s="5" customFormat="1" ht="15">
      <c r="IT205" s="6"/>
      <c r="IU205" s="6"/>
      <c r="IV205" s="6"/>
    </row>
    <row r="206" spans="254:256" s="5" customFormat="1" ht="15">
      <c r="IT206" s="6"/>
      <c r="IU206" s="6"/>
      <c r="IV206" s="6"/>
    </row>
    <row r="207" spans="254:256" s="5" customFormat="1" ht="15">
      <c r="IT207" s="6"/>
      <c r="IU207" s="6"/>
      <c r="IV207" s="6"/>
    </row>
    <row r="208" spans="254:256" s="5" customFormat="1" ht="15">
      <c r="IT208" s="6"/>
      <c r="IU208" s="6"/>
      <c r="IV208" s="6"/>
    </row>
    <row r="209" spans="254:256" s="5" customFormat="1" ht="15">
      <c r="IT209" s="6"/>
      <c r="IU209" s="6"/>
      <c r="IV209" s="6"/>
    </row>
    <row r="210" spans="254:256" s="5" customFormat="1" ht="15">
      <c r="IT210" s="6"/>
      <c r="IU210" s="6"/>
      <c r="IV210" s="6"/>
    </row>
    <row r="211" spans="254:256" s="5" customFormat="1" ht="15">
      <c r="IT211" s="6"/>
      <c r="IU211" s="6"/>
      <c r="IV211" s="6"/>
    </row>
    <row r="212" spans="254:256" s="5" customFormat="1" ht="15">
      <c r="IT212" s="6"/>
      <c r="IU212" s="6"/>
      <c r="IV212" s="6"/>
    </row>
    <row r="213" spans="254:256" s="5" customFormat="1" ht="15">
      <c r="IT213" s="6"/>
      <c r="IU213" s="6"/>
      <c r="IV213" s="6"/>
    </row>
    <row r="214" spans="254:256" s="5" customFormat="1" ht="15">
      <c r="IT214" s="6"/>
      <c r="IU214" s="6"/>
      <c r="IV214" s="6"/>
    </row>
    <row r="215" spans="254:256" s="5" customFormat="1" ht="15">
      <c r="IT215" s="6"/>
      <c r="IU215" s="6"/>
      <c r="IV215" s="6"/>
    </row>
    <row r="216" spans="254:256" s="5" customFormat="1" ht="15">
      <c r="IT216" s="6"/>
      <c r="IU216" s="6"/>
      <c r="IV216" s="6"/>
    </row>
    <row r="217" spans="254:256" s="5" customFormat="1" ht="15">
      <c r="IT217" s="6"/>
      <c r="IU217" s="6"/>
      <c r="IV217" s="6"/>
    </row>
    <row r="218" spans="254:256" s="5" customFormat="1" ht="15">
      <c r="IT218" s="6"/>
      <c r="IU218" s="6"/>
      <c r="IV218" s="6"/>
    </row>
    <row r="219" spans="254:256" s="5" customFormat="1" ht="15">
      <c r="IT219" s="6"/>
      <c r="IU219" s="6"/>
      <c r="IV219" s="6"/>
    </row>
    <row r="220" spans="254:256" s="5" customFormat="1" ht="15">
      <c r="IT220" s="6"/>
      <c r="IU220" s="6"/>
      <c r="IV220" s="6"/>
    </row>
    <row r="221" spans="254:256" s="5" customFormat="1" ht="15">
      <c r="IT221" s="6"/>
      <c r="IU221" s="6"/>
      <c r="IV221" s="6"/>
    </row>
    <row r="222" spans="254:256" s="5" customFormat="1" ht="15">
      <c r="IT222" s="6"/>
      <c r="IU222" s="6"/>
      <c r="IV222" s="6"/>
    </row>
    <row r="223" spans="254:256" s="5" customFormat="1" ht="15">
      <c r="IT223" s="6"/>
      <c r="IU223" s="6"/>
      <c r="IV223" s="6"/>
    </row>
    <row r="224" spans="254:256" s="5" customFormat="1" ht="15">
      <c r="IT224" s="6"/>
      <c r="IU224" s="6"/>
      <c r="IV224" s="6"/>
    </row>
    <row r="225" spans="254:256" s="5" customFormat="1" ht="15">
      <c r="IT225" s="6"/>
      <c r="IU225" s="6"/>
      <c r="IV225" s="6"/>
    </row>
    <row r="226" spans="254:256" s="5" customFormat="1" ht="15">
      <c r="IT226" s="6"/>
      <c r="IU226" s="6"/>
      <c r="IV226" s="6"/>
    </row>
    <row r="227" spans="254:256" s="5" customFormat="1" ht="15">
      <c r="IT227" s="6"/>
      <c r="IU227" s="6"/>
      <c r="IV227" s="6"/>
    </row>
    <row r="228" spans="254:256" s="5" customFormat="1" ht="15">
      <c r="IT228" s="6"/>
      <c r="IU228" s="6"/>
      <c r="IV228" s="6"/>
    </row>
    <row r="229" spans="254:256" s="5" customFormat="1" ht="15">
      <c r="IT229" s="6"/>
      <c r="IU229" s="6"/>
      <c r="IV229" s="6"/>
    </row>
    <row r="230" spans="254:256" s="5" customFormat="1" ht="15">
      <c r="IT230" s="6"/>
      <c r="IU230" s="6"/>
      <c r="IV230" s="6"/>
    </row>
    <row r="231" spans="254:256" s="5" customFormat="1" ht="15">
      <c r="IT231" s="6"/>
      <c r="IU231" s="6"/>
      <c r="IV231" s="6"/>
    </row>
    <row r="232" spans="254:256" s="5" customFormat="1" ht="15">
      <c r="IT232" s="6"/>
      <c r="IU232" s="6"/>
      <c r="IV232" s="6"/>
    </row>
    <row r="233" spans="254:256" s="5" customFormat="1" ht="15">
      <c r="IT233" s="6"/>
      <c r="IU233" s="6"/>
      <c r="IV233" s="6"/>
    </row>
    <row r="234" spans="254:256" s="5" customFormat="1" ht="15">
      <c r="IT234" s="6"/>
      <c r="IU234" s="6"/>
      <c r="IV234" s="6"/>
    </row>
    <row r="235" spans="254:256" s="5" customFormat="1" ht="15">
      <c r="IT235" s="6"/>
      <c r="IU235" s="6"/>
      <c r="IV235" s="6"/>
    </row>
    <row r="236" spans="254:256" s="5" customFormat="1" ht="15">
      <c r="IT236" s="6"/>
      <c r="IU236" s="6"/>
      <c r="IV236" s="6"/>
    </row>
    <row r="237" spans="254:256" s="5" customFormat="1" ht="15">
      <c r="IT237" s="6"/>
      <c r="IU237" s="6"/>
      <c r="IV237" s="6"/>
    </row>
  </sheetData>
  <mergeCells count="2">
    <mergeCell ref="C10:F10"/>
    <mergeCell ref="C64:F64"/>
  </mergeCells>
  <printOptions/>
  <pageMargins left="0.5902777777777778" right="0.39375" top="0.63125" bottom="0.63125" header="0.39375" footer="0.39375"/>
  <pageSetup horizontalDpi="300" verticalDpi="300" orientation="landscape" paperSize="9" scale="95"/>
  <headerFooter alignWithMargins="0">
    <oddHeader>&amp;C&amp;"Arial,Normalny"&amp;10&amp;A</oddHeader>
    <oddFooter>&amp;C&amp;"Arial,Normalny"&amp;10Strona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2006-11-10T09:23:38Z</cp:lastPrinted>
  <dcterms:created xsi:type="dcterms:W3CDTF">2005-02-12T21:24:06Z</dcterms:created>
  <dcterms:modified xsi:type="dcterms:W3CDTF">2008-01-02T10:32:52Z</dcterms:modified>
  <cp:category/>
  <cp:version/>
  <cp:contentType/>
  <cp:contentStatus/>
  <cp:revision>98</cp:revision>
</cp:coreProperties>
</file>