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1" activeTab="0"/>
  </bookViews>
  <sheets>
    <sheet name="inw05_pr" sheetId="1" r:id="rId1"/>
  </sheets>
  <definedNames>
    <definedName name="_xlnm.Print_Area" localSheetId="0">'inw05_pr'!$A$2:$J$104</definedName>
    <definedName name="Excel_BuiltIn_Print_Area_1_1">'inw05_pr'!$A$6:$J$104</definedName>
    <definedName name="Excel_BuiltIn_Print_Area_1_1_1">'inw05_pr'!$A$1:$J$107</definedName>
    <definedName name="Excel_BuiltIn_Print_Area_1_1_1_1">'inw05_pr'!$A$6:$K$107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<sst xmlns="http://schemas.openxmlformats.org/spreadsheetml/2006/main" count="226" uniqueCount="184">
  <si>
    <t>ZAŁĄCZNIK NR 3 DO ZARZĄDZENIA NR 237 BURMISTRZA MIASTA I GMINY WRZEŚNIA Z DNIA  29 SIERPNIA 2007 R.</t>
  </si>
  <si>
    <t>W ZAŁĄCZNIKU NR 4 DO UCHWAŁY NR IV/37/06 RADY MIEJSKIEJ WE WRZEŚNI Z DNIA  28 GRUDNIA 2006 R. WPROWADZA SIĘ NASTĘPUJĄCE ZMIANY:</t>
  </si>
  <si>
    <t>L.P.</t>
  </si>
  <si>
    <t>NAZWA ZADANIA</t>
  </si>
  <si>
    <t xml:space="preserve">PLANOWANY KOSZT </t>
  </si>
  <si>
    <t xml:space="preserve">ZAKRES </t>
  </si>
  <si>
    <t>ŹRÓDŁO POKRYCIA ŚRODKÓW FINANSOWYCH</t>
  </si>
  <si>
    <t>PLANOWANE</t>
  </si>
  <si>
    <t>CAŁKOWITY</t>
  </si>
  <si>
    <t xml:space="preserve">PRZEWIDYWANYCH </t>
  </si>
  <si>
    <t>BUDŻET GMINY</t>
  </si>
  <si>
    <t>KREDYT</t>
  </si>
  <si>
    <t>NFOŚIGW</t>
  </si>
  <si>
    <t>EMISJA</t>
  </si>
  <si>
    <t>INNE</t>
  </si>
  <si>
    <t>NAKŁADY W 2007 R.</t>
  </si>
  <si>
    <t>ZADAŃ W 2007</t>
  </si>
  <si>
    <t>LUB ŚRODKI OD WOJEWODY</t>
  </si>
  <si>
    <t>WFOŚIGW</t>
  </si>
  <si>
    <t>OBLIGACJI KOMUNALNYCH</t>
  </si>
  <si>
    <t>DZIAŁ 600 - TRANSPORT I ŁĄCZNOŚĆ</t>
  </si>
  <si>
    <t>1</t>
  </si>
  <si>
    <t>MODERNIZACJA CHODNIKÓW NA TERENIE MIASTA I WSI</t>
  </si>
  <si>
    <t>2</t>
  </si>
  <si>
    <t>MODERNIZACJA DRÓG NA TERENIE WSI</t>
  </si>
  <si>
    <t>3</t>
  </si>
  <si>
    <t xml:space="preserve">BUDOWA NAWIERZCHNI  DROGOWYCH WRAZ Z INFRASTRUKTURĄ DROGOWĄ NA TERENIE GMINY WRZEŚNIA </t>
  </si>
  <si>
    <t xml:space="preserve">BUDOWA NAWIERZCHNI DROGOWYCH WRAZ Z INFRASTRUKTURĄ DROGOWĄ NA TERENIE GMINY WRZEŚNIA. BUDOWA </t>
  </si>
  <si>
    <t>4</t>
  </si>
  <si>
    <t>OPRACOWANIE PROJEKTU I BUDOWA  RONDA W SKRZYŻOWANIU ULIC STASZICA, SZKOLNEJ I ŻWIRKI I WIGURY</t>
  </si>
  <si>
    <t>5</t>
  </si>
  <si>
    <t>OPRACOWANIE PROJEKTU PRZEBUDOWY SKRZYŻOWAŃ ULIC GNIEŹNIEŃSKIEJ, DASZYŃSKIEGO, SZKOLNEJ I JANA PAWŁA II WRAZ Z PROJEKTEM UZBROJENIA</t>
  </si>
  <si>
    <t>6</t>
  </si>
  <si>
    <t>MODERNIZACJA NAWIERZCHNI MIEJSC PARKINGOWYCH W RYNKU</t>
  </si>
  <si>
    <t>7</t>
  </si>
  <si>
    <t>MODERNIZACJA NAWIERZCHNI PŁYTY GŁÓWNEJ W RYNKU</t>
  </si>
  <si>
    <t>8</t>
  </si>
  <si>
    <t>MODERNIZACJA  NAWIERZCHNI W ULICY WARSZAWSKIEJ</t>
  </si>
  <si>
    <t>9</t>
  </si>
  <si>
    <t>MODERNIZACJA NAWIERZCHNI ASFALTOWEJ W OBRĘBIE ULIC JANA PAWŁA II I SIENKIEWICZA</t>
  </si>
  <si>
    <t>10</t>
  </si>
  <si>
    <t>BUDOWA ŚCIEŻKI ROWEROWEJ W OBŁACZKOWIE</t>
  </si>
  <si>
    <t>BUDOWA ŚCIEŻKI ROWEROWEJ W OBŁACZKOWIE ETAP III</t>
  </si>
  <si>
    <t>11</t>
  </si>
  <si>
    <t>BUDOWA OGÓLNODOSTĘPNYCH MIEJSC SPACEROWO – REKREACYJNYCH NA TERENIE GMINY</t>
  </si>
  <si>
    <t>RAZEM DZIAŁ 600:</t>
  </si>
  <si>
    <t>DZIAŁ 700 - GOSPODARKA MIESZKANIOWA</t>
  </si>
  <si>
    <t>12</t>
  </si>
  <si>
    <t>WYKUP GRUNTÓW</t>
  </si>
  <si>
    <t>13</t>
  </si>
  <si>
    <t>ADAPTACJA BUDYNKÓW SZKOLNYCH W OBŁACZKOWIE NA LOKALE TYMCZASOWE</t>
  </si>
  <si>
    <t>14</t>
  </si>
  <si>
    <t xml:space="preserve">BUDOWA BUDYNKU  GOSPODARCZEGO W KACZANOWIE </t>
  </si>
  <si>
    <t>15</t>
  </si>
  <si>
    <t>ADAPTACJA BUDYNKU DAWNEJ SSP W NOWEJ WSI KRÓLEWSKIEJ NA LOKALE MIESZKALNE</t>
  </si>
  <si>
    <t>ADAPTACJA BUDYNKU DAWNEJ SSP W NOWEJ WSI KRÓLEWSKIEJ NA 6 LOKALI MIESZKALNYCH</t>
  </si>
  <si>
    <t xml:space="preserve"> </t>
  </si>
  <si>
    <t>16</t>
  </si>
  <si>
    <t>DOTACJA CELOWA Z BUDŻETU DLA ZAKŁADU GOSPODARKI MIESZKANIOWEJ WE WRZEŚNI  NA FINANSOWANIE  KOSZTÓW REALIZACJI INWESTYCJI POD NAZWĄ ADAPTACJA BUDYNKU DAWNEJ SSP W NOWEJ WSI KRÓLEWSKIEJ NA LOKALE MIESZKALNE</t>
  </si>
  <si>
    <t>RAZEM DZIAŁ 700:</t>
  </si>
  <si>
    <t>DZIAŁ 750 - ADMINISTRACJA PUBLICZNA</t>
  </si>
  <si>
    <t>17</t>
  </si>
  <si>
    <t>ADAPTACJA BUDYNKU PRZY UL. WITKOWSKIEJ 3 NA POTRZEBY  GMINNEGO OŚRODKA  PROFILAKTYKI I WSPÓŁPRACY Z RODZINĄ „PRZYSTAŃ WRZEŚNIA”</t>
  </si>
  <si>
    <t>18</t>
  </si>
  <si>
    <t>MODERNIZACJA BUDYNKU RATUSZA</t>
  </si>
  <si>
    <t xml:space="preserve">MODERNIZACJA DACHU  ORAZ DOSTOWANIE BUDYNKU RATUSZA DLA OBSŁUGI OSÓB NIEPEŁNOSPRAWNYCH </t>
  </si>
  <si>
    <t>19</t>
  </si>
  <si>
    <t>MODERNIZACJA BUDYNKU USC</t>
  </si>
  <si>
    <t>20</t>
  </si>
  <si>
    <t>MODERNIZACJA BUDYNKU PRZY ULICY SŁOWACKIEGO 39</t>
  </si>
  <si>
    <t>WYKONANIE OCIEPLENIA I ELEWACJI BUDYNKU</t>
  </si>
  <si>
    <t>21</t>
  </si>
  <si>
    <t>MODERNIZACJA DACHU NA BUDYNKU WARSZTATU TERAPII ZAJĘCIOWEJ</t>
  </si>
  <si>
    <t>22</t>
  </si>
  <si>
    <t>KOMPUTERYZACJA URZĘDU I MODERNIZACJA SIECI KOMPUTEROWEJ ORAZ ZAKUP INNEGO WYPOSAŻENIA</t>
  </si>
  <si>
    <t>ZAKUP SPRZĘTU KOMPUTEROWEGO I MODERNIZACJA SIECI KOMPUTEROWEJ ORAZ ZAKUP INNEGO WYPOSAŻENIA</t>
  </si>
  <si>
    <t>RAZEM DZIAŁ 750:</t>
  </si>
  <si>
    <t>DZIAŁ 754 – BEZPIECZEŃSTWO PUBLICZNE I OCHRONA PRZECIWPOŻAROWA</t>
  </si>
  <si>
    <t>ROZBUDOWA MONITORINGU MIEJSKIEGO</t>
  </si>
  <si>
    <t>RAZEM DZIAŁ 754:</t>
  </si>
  <si>
    <t>DZIAŁ 801 - OŚWIATA I WYCHOWANIE</t>
  </si>
  <si>
    <t>24</t>
  </si>
  <si>
    <t>SALA SPORTOWA PRZY SSP W KACZANOWIE</t>
  </si>
  <si>
    <t>ROZPOCZĘCIE PRAC BUDOWLANYCH</t>
  </si>
  <si>
    <t>25</t>
  </si>
  <si>
    <t>SALA SPORTOWA PRZY SSP W CHWALIBOGOWIE</t>
  </si>
  <si>
    <t>26</t>
  </si>
  <si>
    <r>
      <t xml:space="preserve"> </t>
    </r>
    <r>
      <rPr>
        <sz val="11"/>
        <color indexed="8"/>
        <rFont val="Verdana"/>
        <family val="2"/>
      </rPr>
      <t>KOMPLEKSOWA TERMOMODERNIZACJA GIMNAZJUM NR 2 WE WRZEŚNI</t>
    </r>
  </si>
  <si>
    <r>
      <t xml:space="preserve"> </t>
    </r>
    <r>
      <rPr>
        <sz val="11"/>
        <color indexed="8"/>
        <rFont val="Verdana"/>
        <family val="2"/>
      </rPr>
      <t xml:space="preserve">KOMPLEKSOWA TERMOMODERNIZACJA GIMNAZJUM NR 2 WE WRZEŚNI </t>
    </r>
  </si>
  <si>
    <t>27</t>
  </si>
  <si>
    <t>KOMPLEKSOWA TERMOMODERNIZACJA SSP NR 2 WE WRZEŚNI</t>
  </si>
  <si>
    <r>
      <t xml:space="preserve"> </t>
    </r>
    <r>
      <rPr>
        <sz val="11"/>
        <color indexed="8"/>
        <rFont val="Verdana"/>
        <family val="2"/>
      </rPr>
      <t xml:space="preserve">KOMPLEKSOWA TERMOMODERNIZACJA SSP NR 2 WE WRZEŚNI </t>
    </r>
  </si>
  <si>
    <t>28</t>
  </si>
  <si>
    <t>WYDATKI INWESTYCYJNE JEDNOSTEK BUDŻETOWYCH (GIMNAZJA)</t>
  </si>
  <si>
    <t>ROZBUDOWA MONITORINGU W GIMNAZJUM NR 2</t>
  </si>
  <si>
    <t>29</t>
  </si>
  <si>
    <t>WYDATKI NA ZAKUPY INWESTYCYJNE JEDNOSTEK BUDZETOWYCH (GIMNAZJA)</t>
  </si>
  <si>
    <t>ZAKUPY INWESTYCYJNE JEDNOSTEK BUDŻETOWYCH</t>
  </si>
  <si>
    <t>30</t>
  </si>
  <si>
    <t>WYDATKI INWESTYCYJNE JEDNOSTEK BUDŻETOWYCH (SZKOŁY PODSTAWOWE)</t>
  </si>
  <si>
    <t>BUDOWA MONITORINGU W SSP NR 2</t>
  </si>
  <si>
    <t>31</t>
  </si>
  <si>
    <t>WYDATKI NA ZAKUPY INWESTYCYJNE JEDNOSTEK BUDZETOWYCH (SZKOŁY PODSTAWOWE)</t>
  </si>
  <si>
    <t>32</t>
  </si>
  <si>
    <t>KOMPLEKSOWA TERMOMODERNIZACJA  GIMNAZJUM NR 1 WE WRZEŚNI</t>
  </si>
  <si>
    <t>KOMPLEKSOWA TERMOMODERNIZACJA GIMNAZJUM NR 1 WE WRZESNI – WYKONANIE PROJEKTU</t>
  </si>
  <si>
    <t>RAZEM DZIAŁ 801:</t>
  </si>
  <si>
    <t>DZIAŁ 851-  OCHRONA ZDROWIA</t>
  </si>
  <si>
    <t>33</t>
  </si>
  <si>
    <t>BUDOWA  I MODERNIZACJ A OGÓLNODOSTĘPNYCH TERENÓW  I OBIEKTÓW  SPORTOWO – REKREACYJNYCH  W RAMACH  TWORZENIA MOŹLIWOŚCI  DODATKOWYCH FORM SPĘDZANIA CZASU WOLNEGO DLA DZIECI I MŁODZIEŻY</t>
  </si>
  <si>
    <t xml:space="preserve">BUDOWA KORTÓW TENISOWYCH </t>
  </si>
  <si>
    <t>BUDOWA PLACU ZABAW PRZY  UL. 17 DYWIZJI PIECHOTY</t>
  </si>
  <si>
    <t>RAZEM DZIAŁ 851:</t>
  </si>
  <si>
    <t xml:space="preserve">DZIAŁ 853 – REHABILITACJA  ZAWODOWA I SPOŁECZNA OSÓB NIEPEŁNOSPRAWNYCH </t>
  </si>
  <si>
    <t>DOFINANSOWANIE ZAKUPU POJAZDU  WARSZTATU TERAPII ZAJĘCIOWEJ</t>
  </si>
  <si>
    <t>DOFINANSOWANIE ZAKUPU POJAZDU</t>
  </si>
  <si>
    <t>RAZEM DZIAŁ 853:</t>
  </si>
  <si>
    <t>DZIAŁ 900 - GOSPODARKA KOMUNALNA I OCHRONA ŚRODOWISKA</t>
  </si>
  <si>
    <t>35</t>
  </si>
  <si>
    <t>BUDOWA  KANALIZACJI SANITARNEJ WRAZ Z PRZYŁĄCZAMI ETAP I KANALIZACJA WSI PSARY POLSKIE  Z PRZEPOMPOWNIĄ PPP</t>
  </si>
  <si>
    <t>AKTUALIZACJA DOKUMENTÓW</t>
  </si>
  <si>
    <t>36</t>
  </si>
  <si>
    <t xml:space="preserve">PODŁĄCZENIE BUDYNKU SSP NR 1 DO KANALIZACJI DESZCZOWEJ </t>
  </si>
  <si>
    <t>PODŁĄCZENIE BUDYNKU SSP NR 1 DO KANALIZACJI DESZCZOWEJ</t>
  </si>
  <si>
    <t>37</t>
  </si>
  <si>
    <t>BUDOWA  KANALIZACJI DESZCZOWEJ NA OSIEDLU SOKOŁOWSKIM</t>
  </si>
  <si>
    <t>38</t>
  </si>
  <si>
    <t>BUDOWA ROWÓW OPASKOWYCH I ZBIORNIKA NA WODY DESZCZOWE Z ZZO BARDO</t>
  </si>
  <si>
    <t>39</t>
  </si>
  <si>
    <t>BUDOWA KANALIZACJI DESZCZOWEJ  W ULICACH SIENKIEWICZA, WARSZAWSKA I RYNEK</t>
  </si>
  <si>
    <t>40</t>
  </si>
  <si>
    <t>LIKWIDACJA OCZYSZCZALNI ŚCIEKÓW W SOKOŁOWIE</t>
  </si>
  <si>
    <t>41</t>
  </si>
  <si>
    <t>OPRACOWANIE PROJEKTU BUDOWY KANALIZACJI SANITARNEJ NA TERENIE OBŁACZKOWA, BIAŁĘŻYC I BIERZGLINKA</t>
  </si>
  <si>
    <t>42</t>
  </si>
  <si>
    <t>OPRACOWANIE PROJEKTÓW NA MODERNIZACJĘ WYLOTÓW KANALIZACJI DESZCZOWEJ DO WRZESNICY</t>
  </si>
  <si>
    <t>43</t>
  </si>
  <si>
    <t>BUDOWA KANALIZACJI SANITARNEJ W ULICY MONTE CASSINO I ULICACH PRZYLEGŁYCH ORAZ W ULICY PADEREWSKIEGO</t>
  </si>
  <si>
    <t>44</t>
  </si>
  <si>
    <t>PROJEKT I WYKONANIE HERMETYZACJI OBIEKTÓW OCZYSZCZALNI ŚCIEKÓW</t>
  </si>
  <si>
    <t>45</t>
  </si>
  <si>
    <t>BUDOWA FONTANNY NA PŁYCIE RYNKU</t>
  </si>
  <si>
    <t>46</t>
  </si>
  <si>
    <t xml:space="preserve">ZAMKNIĘCIE ISTNIEJĄCEJ KWATERY SKŁADOWISKA ODPADÓW W BARDZIE </t>
  </si>
  <si>
    <t>47</t>
  </si>
  <si>
    <t>ZAKŁAD ZAGOSPODAROWANIA ODPADAMI WRAZ Z LINIĄ  SORTOWNICZĄ W BARDZIE  ETAP I – ROZBUDOWA KWATERY</t>
  </si>
  <si>
    <t>I ETAP – ROZBUDOWA KWATERY</t>
  </si>
  <si>
    <t>48</t>
  </si>
  <si>
    <t xml:space="preserve">BUDOWA OŚWIETLENIA ULICZNEGO W ULICY WARSZTATOWEJ </t>
  </si>
  <si>
    <t>49</t>
  </si>
  <si>
    <t>BUDOWA OŚWIETLENIA ULICZNEGO W NOWYM FOLWARKU</t>
  </si>
  <si>
    <t>50</t>
  </si>
  <si>
    <t>BUDOWA OŚWIETLENIA ULICZNEGO W ULICY GENERAŁA SIKORSKIEGO</t>
  </si>
  <si>
    <t>51</t>
  </si>
  <si>
    <t>BUDOWA OŚWIETLENIA ULICZNEGO W ULICY 68 PUŁKU PIECHOTY</t>
  </si>
  <si>
    <t>52</t>
  </si>
  <si>
    <t>BUDOWA OŚWIETLENIA ULICZNEGO W ULICY WARSZAWSKIEJ</t>
  </si>
  <si>
    <t>53</t>
  </si>
  <si>
    <t>BUDOWA OŚWIETLENIA ULICZNEGO W ULICY WRZOSOWEJ</t>
  </si>
  <si>
    <t>54</t>
  </si>
  <si>
    <t>OPRACOWANIE PROJEKTU OŚWIETLENIA ULICZNEGO W ULICACH WROCŁAWSKIEJ, POLKOWICKIEJ I GRUNWALDZKIEJ</t>
  </si>
  <si>
    <t>55</t>
  </si>
  <si>
    <t>OPRACOWANIE PROJEKTU I BUDOWA SYGNALIZACJI ŚWIETLNEJ W SKRZYŻOWANIU ULIC WITKOWSKIEJ  WOJSKA POLSKIEGO I SZOSY WITKOWSKIEJ</t>
  </si>
  <si>
    <t>OPRACOWANIE PROJEKTU I BUDOWA SYGNALIZACJI ŚWIETLNEJ NA SKRZYŻOWANIU ULIC WITKOWSKIEJ, WOJSKA POLSKIEGO I SZOSY WITKOWSKIEJ</t>
  </si>
  <si>
    <t>56</t>
  </si>
  <si>
    <t>OPRACOWANIE PROJEKTU OŚWIETLENIA TERENÓW POMIEDZY ULICAMI KOSSAKA I WARYŃSKIEGO</t>
  </si>
  <si>
    <t>57</t>
  </si>
  <si>
    <t>WYDATKI NA ZAKUPY INWESTYCYJNE JEDNOSTEK BUDŻETOWYCH</t>
  </si>
  <si>
    <t>WYDATKI NA ZAKUPY INWESTYCYJNE</t>
  </si>
  <si>
    <t>RAZEM DZIAŁ 900:</t>
  </si>
  <si>
    <t>DZIAŁ 921 – KULTURA I OCHRONA DZIEDZICTWA NARODOWEGO</t>
  </si>
  <si>
    <t xml:space="preserve">MODERNIZACJA DACHU NA BUDYNKU  WRZESIŃSKIEGO MUZEUM </t>
  </si>
  <si>
    <t>MODERNIZACJA DACHU NA BUDYNKU MUZEUM OPRACOWANIE PROJEKTU I EKSPERTYZY</t>
  </si>
  <si>
    <t>RAZEM DZIAŁ 921:</t>
  </si>
  <si>
    <t>DZIAŁ 926 - KULTURA FIZYCZNA I SPORT</t>
  </si>
  <si>
    <t>59</t>
  </si>
  <si>
    <t>BUDOWA OGÓLNODOSTĘPNYCH MIEJSC REKREACJI I SPORTU WE WRZEŚNI</t>
  </si>
  <si>
    <t>60</t>
  </si>
  <si>
    <t>61</t>
  </si>
  <si>
    <t>BUDOWA ŚRODOWISKOWEJ SALI SPORTOWEJ WE WRZEŚNI</t>
  </si>
  <si>
    <t>62</t>
  </si>
  <si>
    <t>BUDOWA DWÓCH KORTÓW TENISOWYCH</t>
  </si>
  <si>
    <t>RAZEM DZIAŁ 926:</t>
  </si>
  <si>
    <t>RAZEM: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</si>
</sst>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"/>
    <numFmt numFmtId="166" formatCode="@"/>
    <numFmt numFmtId="167" formatCode="#,##0.00"/>
    <numFmt numFmtId="168" formatCode="0.00"/>
    <numFmt numFmtId="169" formatCode="#,##0.;\(#,##0\)"/>
    <numFmt numFmtId="170" formatCode="#,##0"/>
  </numFmts>
  <fonts count="23">
    <font>
      <sz val="14"/>
      <name val="Times New Roman CE"/>
      <family val="1"/>
    </font>
    <font>
      <sz val="10"/>
      <name val="Arial"/>
      <family val="0"/>
    </font>
    <font>
      <sz val="12"/>
      <color indexed="8"/>
      <name val="Times New Roman CE"/>
      <family val="1"/>
    </font>
    <font>
      <sz val="11"/>
      <color indexed="8"/>
      <name val="Verdana"/>
      <family val="2"/>
    </font>
    <font>
      <sz val="14"/>
      <color indexed="8"/>
      <name val="Times New Roman CE"/>
      <family val="1"/>
    </font>
    <font>
      <b/>
      <sz val="24"/>
      <color indexed="12"/>
      <name val="Verdana"/>
      <family val="2"/>
    </font>
    <font>
      <sz val="11"/>
      <color indexed="12"/>
      <name val="Verdana"/>
      <family val="2"/>
    </font>
    <font>
      <b/>
      <sz val="16"/>
      <color indexed="8"/>
      <name val="Verdana"/>
      <family val="2"/>
    </font>
    <font>
      <b/>
      <sz val="13"/>
      <color indexed="8"/>
      <name val="Bitstream Vera Serif"/>
      <family val="1"/>
    </font>
    <font>
      <sz val="11"/>
      <color indexed="8"/>
      <name val="Bitstream Vera Serif"/>
      <family val="1"/>
    </font>
    <font>
      <b/>
      <sz val="11"/>
      <color indexed="8"/>
      <name val="Bitstream Vera Serif"/>
      <family val="1"/>
    </font>
    <font>
      <sz val="14"/>
      <color indexed="12"/>
      <name val="Times New Roman CE"/>
      <family val="1"/>
    </font>
    <font>
      <sz val="11"/>
      <color indexed="12"/>
      <name val="Bitstream Vera Serif"/>
      <family val="1"/>
    </font>
    <font>
      <sz val="12"/>
      <color indexed="12"/>
      <name val="Times New Roman CE"/>
      <family val="1"/>
    </font>
    <font>
      <sz val="14"/>
      <color indexed="8"/>
      <name val="Bitstream Vera Serif"/>
      <family val="1"/>
    </font>
    <font>
      <sz val="12"/>
      <color indexed="8"/>
      <name val="Arial Unicode MS"/>
      <family val="2"/>
    </font>
    <font>
      <sz val="16"/>
      <color indexed="8"/>
      <name val="Verdana"/>
      <family val="2"/>
    </font>
    <font>
      <b/>
      <sz val="11"/>
      <color indexed="12"/>
      <name val="Verdana"/>
      <family val="2"/>
    </font>
    <font>
      <sz val="14"/>
      <color indexed="12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4"/>
      <color indexed="12"/>
      <name val="Verdana"/>
      <family val="2"/>
    </font>
    <font>
      <b/>
      <sz val="14"/>
      <color indexed="8"/>
      <name val="Bitstream Vera Serif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  <xf numFmtId="164" fontId="2" fillId="2" borderId="0">
      <alignment/>
      <protection/>
    </xf>
  </cellStyleXfs>
  <cellXfs count="115">
    <xf numFmtId="164" fontId="0" fillId="2" borderId="0" xfId="0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Font="1" applyAlignment="1">
      <alignment/>
    </xf>
    <xf numFmtId="164" fontId="5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 applyAlignment="1">
      <alignment/>
    </xf>
    <xf numFmtId="164" fontId="7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left" wrapText="1"/>
    </xf>
    <xf numFmtId="164" fontId="10" fillId="3" borderId="1" xfId="0" applyNumberFormat="1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left"/>
    </xf>
    <xf numFmtId="164" fontId="10" fillId="3" borderId="4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/>
    </xf>
    <xf numFmtId="164" fontId="10" fillId="3" borderId="5" xfId="0" applyNumberFormat="1" applyFont="1" applyFill="1" applyBorder="1" applyAlignment="1">
      <alignment/>
    </xf>
    <xf numFmtId="164" fontId="10" fillId="3" borderId="6" xfId="0" applyNumberFormat="1" applyFont="1" applyFill="1" applyBorder="1" applyAlignment="1">
      <alignment horizontal="center"/>
    </xf>
    <xf numFmtId="164" fontId="10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10" fillId="3" borderId="11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5" fontId="10" fillId="3" borderId="12" xfId="0" applyNumberFormat="1" applyFont="1" applyFill="1" applyBorder="1" applyAlignment="1">
      <alignment horizontal="center"/>
    </xf>
    <xf numFmtId="164" fontId="10" fillId="3" borderId="13" xfId="0" applyNumberFormat="1" applyFont="1" applyFill="1" applyBorder="1" applyAlignment="1">
      <alignment horizontal="center"/>
    </xf>
    <xf numFmtId="164" fontId="10" fillId="2" borderId="14" xfId="0" applyNumberFormat="1" applyFont="1" applyFill="1" applyBorder="1" applyAlignment="1">
      <alignment horizontal="center"/>
    </xf>
    <xf numFmtId="164" fontId="10" fillId="2" borderId="15" xfId="0" applyNumberFormat="1" applyFont="1" applyFill="1" applyBorder="1" applyAlignment="1">
      <alignment horizontal="center"/>
    </xf>
    <xf numFmtId="164" fontId="10" fillId="2" borderId="16" xfId="0" applyNumberFormat="1" applyFont="1" applyFill="1" applyBorder="1" applyAlignment="1">
      <alignment horizontal="center"/>
    </xf>
    <xf numFmtId="164" fontId="10" fillId="4" borderId="17" xfId="0" applyNumberFormat="1" applyFont="1" applyFill="1" applyBorder="1" applyAlignment="1">
      <alignment/>
    </xf>
    <xf numFmtId="164" fontId="9" fillId="4" borderId="18" xfId="0" applyNumberFormat="1" applyFont="1" applyFill="1" applyBorder="1" applyAlignment="1">
      <alignment/>
    </xf>
    <xf numFmtId="165" fontId="9" fillId="4" borderId="18" xfId="0" applyNumberFormat="1" applyFont="1" applyFill="1" applyBorder="1" applyAlignment="1">
      <alignment/>
    </xf>
    <xf numFmtId="164" fontId="9" fillId="4" borderId="19" xfId="0" applyNumberFormat="1" applyFont="1" applyFill="1" applyBorder="1" applyAlignment="1">
      <alignment/>
    </xf>
    <xf numFmtId="166" fontId="9" fillId="2" borderId="14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/>
    </xf>
    <xf numFmtId="167" fontId="9" fillId="2" borderId="15" xfId="0" applyNumberFormat="1" applyFont="1" applyFill="1" applyBorder="1" applyAlignment="1">
      <alignment horizontal="center"/>
    </xf>
    <xf numFmtId="167" fontId="9" fillId="2" borderId="15" xfId="0" applyNumberFormat="1" applyFont="1" applyFill="1" applyBorder="1" applyAlignment="1">
      <alignment/>
    </xf>
    <xf numFmtId="168" fontId="9" fillId="2" borderId="15" xfId="0" applyNumberFormat="1" applyFont="1" applyBorder="1" applyAlignment="1">
      <alignment/>
    </xf>
    <xf numFmtId="168" fontId="9" fillId="2" borderId="15" xfId="0" applyNumberFormat="1" applyFont="1" applyFill="1" applyBorder="1" applyAlignment="1">
      <alignment/>
    </xf>
    <xf numFmtId="167" fontId="9" fillId="2" borderId="16" xfId="0" applyNumberFormat="1" applyFont="1" applyFill="1" applyBorder="1" applyAlignment="1">
      <alignment/>
    </xf>
    <xf numFmtId="164" fontId="11" fillId="2" borderId="0" xfId="0" applyFont="1" applyAlignment="1">
      <alignment/>
    </xf>
    <xf numFmtId="164" fontId="9" fillId="2" borderId="15" xfId="0" applyNumberFormat="1" applyFont="1" applyFill="1" applyBorder="1" applyAlignment="1">
      <alignment wrapText="1"/>
    </xf>
    <xf numFmtId="167" fontId="9" fillId="2" borderId="15" xfId="0" applyNumberFormat="1" applyFont="1" applyFill="1" applyBorder="1" applyAlignment="1">
      <alignment/>
    </xf>
    <xf numFmtId="169" fontId="9" fillId="2" borderId="15" xfId="0" applyNumberFormat="1" applyFont="1" applyBorder="1" applyAlignment="1" applyProtection="1">
      <alignment horizontal="justify" wrapText="1"/>
      <protection/>
    </xf>
    <xf numFmtId="164" fontId="9" fillId="5" borderId="20" xfId="0" applyNumberFormat="1" applyFont="1" applyFill="1" applyBorder="1" applyAlignment="1">
      <alignment/>
    </xf>
    <xf numFmtId="167" fontId="10" fillId="5" borderId="21" xfId="0" applyNumberFormat="1" applyFont="1" applyFill="1" applyBorder="1" applyAlignment="1">
      <alignment/>
    </xf>
    <xf numFmtId="167" fontId="10" fillId="5" borderId="22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9" fillId="2" borderId="23" xfId="0" applyNumberFormat="1" applyFont="1" applyFill="1" applyBorder="1" applyAlignment="1">
      <alignment/>
    </xf>
    <xf numFmtId="164" fontId="9" fillId="2" borderId="24" xfId="0" applyNumberFormat="1" applyFont="1" applyFill="1" applyBorder="1" applyAlignment="1">
      <alignment/>
    </xf>
    <xf numFmtId="167" fontId="9" fillId="2" borderId="24" xfId="0" applyNumberFormat="1" applyFont="1" applyFill="1" applyBorder="1" applyAlignment="1">
      <alignment/>
    </xf>
    <xf numFmtId="167" fontId="9" fillId="2" borderId="25" xfId="0" applyNumberFormat="1" applyFont="1" applyFill="1" applyBorder="1" applyAlignment="1">
      <alignment/>
    </xf>
    <xf numFmtId="167" fontId="9" fillId="4" borderId="18" xfId="0" applyNumberFormat="1" applyFont="1" applyFill="1" applyBorder="1" applyAlignment="1">
      <alignment/>
    </xf>
    <xf numFmtId="167" fontId="9" fillId="4" borderId="19" xfId="0" applyNumberFormat="1" applyFont="1" applyFill="1" applyBorder="1" applyAlignment="1">
      <alignment/>
    </xf>
    <xf numFmtId="164" fontId="10" fillId="4" borderId="26" xfId="0" applyNumberFormat="1" applyFont="1" applyFill="1" applyBorder="1" applyAlignment="1">
      <alignment/>
    </xf>
    <xf numFmtId="164" fontId="9" fillId="4" borderId="27" xfId="0" applyNumberFormat="1" applyFont="1" applyFill="1" applyBorder="1" applyAlignment="1">
      <alignment/>
    </xf>
    <xf numFmtId="167" fontId="9" fillId="4" borderId="27" xfId="0" applyNumberFormat="1" applyFont="1" applyFill="1" applyBorder="1" applyAlignment="1">
      <alignment/>
    </xf>
    <xf numFmtId="167" fontId="9" fillId="4" borderId="28" xfId="0" applyNumberFormat="1" applyFont="1" applyFill="1" applyBorder="1" applyAlignment="1">
      <alignment/>
    </xf>
    <xf numFmtId="166" fontId="12" fillId="2" borderId="14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/>
    </xf>
    <xf numFmtId="167" fontId="12" fillId="2" borderId="15" xfId="0" applyNumberFormat="1" applyFont="1" applyFill="1" applyBorder="1" applyAlignment="1">
      <alignment horizontal="center"/>
    </xf>
    <xf numFmtId="164" fontId="12" fillId="2" borderId="15" xfId="0" applyNumberFormat="1" applyFont="1" applyFill="1" applyBorder="1" applyAlignment="1">
      <alignment wrapText="1"/>
    </xf>
    <xf numFmtId="167" fontId="12" fillId="2" borderId="15" xfId="0" applyNumberFormat="1" applyFont="1" applyFill="1" applyBorder="1" applyAlignment="1">
      <alignment/>
    </xf>
    <xf numFmtId="167" fontId="12" fillId="2" borderId="16" xfId="0" applyNumberFormat="1" applyFont="1" applyFill="1" applyBorder="1" applyAlignment="1">
      <alignment/>
    </xf>
    <xf numFmtId="164" fontId="13" fillId="2" borderId="0" xfId="0" applyNumberFormat="1" applyFont="1" applyFill="1" applyBorder="1" applyAlignment="1">
      <alignment/>
    </xf>
    <xf numFmtId="164" fontId="9" fillId="5" borderId="29" xfId="0" applyNumberFormat="1" applyFont="1" applyFill="1" applyBorder="1" applyAlignment="1">
      <alignment/>
    </xf>
    <xf numFmtId="164" fontId="9" fillId="5" borderId="30" xfId="0" applyNumberFormat="1" applyFont="1" applyFill="1" applyBorder="1" applyAlignment="1">
      <alignment/>
    </xf>
    <xf numFmtId="167" fontId="9" fillId="5" borderId="30" xfId="0" applyNumberFormat="1" applyFont="1" applyFill="1" applyBorder="1" applyAlignment="1">
      <alignment/>
    </xf>
    <xf numFmtId="164" fontId="9" fillId="5" borderId="31" xfId="0" applyNumberFormat="1" applyFont="1" applyFill="1" applyBorder="1" applyAlignment="1">
      <alignment/>
    </xf>
    <xf numFmtId="164" fontId="14" fillId="2" borderId="32" xfId="0" applyFont="1" applyBorder="1" applyAlignment="1">
      <alignment/>
    </xf>
    <xf numFmtId="164" fontId="14" fillId="2" borderId="0" xfId="0" applyFont="1" applyAlignment="1">
      <alignment/>
    </xf>
    <xf numFmtId="164" fontId="14" fillId="2" borderId="33" xfId="0" applyFont="1" applyBorder="1" applyAlignment="1">
      <alignment/>
    </xf>
    <xf numFmtId="164" fontId="10" fillId="4" borderId="34" xfId="0" applyFont="1" applyFill="1" applyBorder="1" applyAlignment="1">
      <alignment/>
    </xf>
    <xf numFmtId="164" fontId="3" fillId="2" borderId="0" xfId="0" applyFont="1" applyAlignment="1">
      <alignment/>
    </xf>
    <xf numFmtId="164" fontId="9" fillId="2" borderId="14" xfId="0" applyFont="1" applyBorder="1" applyAlignment="1">
      <alignment horizontal="center"/>
    </xf>
    <xf numFmtId="164" fontId="9" fillId="2" borderId="15" xfId="0" applyFont="1" applyBorder="1" applyAlignment="1">
      <alignment/>
    </xf>
    <xf numFmtId="170" fontId="9" fillId="2" borderId="15" xfId="0" applyNumberFormat="1" applyFont="1" applyBorder="1" applyAlignment="1">
      <alignment horizontal="center"/>
    </xf>
    <xf numFmtId="167" fontId="9" fillId="2" borderId="15" xfId="0" applyNumberFormat="1" applyFont="1" applyBorder="1" applyAlignment="1">
      <alignment/>
    </xf>
    <xf numFmtId="167" fontId="9" fillId="2" borderId="16" xfId="0" applyNumberFormat="1" applyFont="1" applyBorder="1" applyAlignment="1">
      <alignment/>
    </xf>
    <xf numFmtId="164" fontId="9" fillId="5" borderId="29" xfId="0" applyFont="1" applyFill="1" applyBorder="1" applyAlignment="1">
      <alignment/>
    </xf>
    <xf numFmtId="164" fontId="9" fillId="5" borderId="30" xfId="0" applyFont="1" applyFill="1" applyBorder="1" applyAlignment="1">
      <alignment/>
    </xf>
    <xf numFmtId="167" fontId="10" fillId="5" borderId="30" xfId="0" applyNumberFormat="1" applyFont="1" applyFill="1" applyBorder="1" applyAlignment="1">
      <alignment/>
    </xf>
    <xf numFmtId="164" fontId="15" fillId="2" borderId="15" xfId="0" applyNumberFormat="1" applyFont="1" applyFill="1" applyBorder="1" applyAlignment="1">
      <alignment wrapText="1"/>
    </xf>
    <xf numFmtId="164" fontId="16" fillId="2" borderId="0" xfId="0" applyNumberFormat="1" applyFont="1" applyFill="1" applyBorder="1" applyAlignment="1">
      <alignment/>
    </xf>
    <xf numFmtId="164" fontId="9" fillId="2" borderId="29" xfId="0" applyNumberFormat="1" applyFont="1" applyFill="1" applyBorder="1" applyAlignment="1">
      <alignment/>
    </xf>
    <xf numFmtId="164" fontId="9" fillId="2" borderId="30" xfId="0" applyNumberFormat="1" applyFont="1" applyFill="1" applyBorder="1" applyAlignment="1">
      <alignment/>
    </xf>
    <xf numFmtId="167" fontId="10" fillId="2" borderId="30" xfId="0" applyNumberFormat="1" applyFont="1" applyFill="1" applyBorder="1" applyAlignment="1">
      <alignment/>
    </xf>
    <xf numFmtId="167" fontId="10" fillId="2" borderId="35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6" fontId="9" fillId="2" borderId="36" xfId="0" applyNumberFormat="1" applyFont="1" applyFill="1" applyBorder="1" applyAlignment="1">
      <alignment horizontal="center"/>
    </xf>
    <xf numFmtId="164" fontId="9" fillId="2" borderId="37" xfId="0" applyNumberFormat="1" applyFont="1" applyFill="1" applyBorder="1" applyAlignment="1">
      <alignment wrapText="1"/>
    </xf>
    <xf numFmtId="167" fontId="9" fillId="2" borderId="37" xfId="0" applyNumberFormat="1" applyFont="1" applyFill="1" applyBorder="1" applyAlignment="1">
      <alignment horizontal="center"/>
    </xf>
    <xf numFmtId="167" fontId="9" fillId="2" borderId="37" xfId="0" applyNumberFormat="1" applyFont="1" applyFill="1" applyBorder="1" applyAlignment="1">
      <alignment/>
    </xf>
    <xf numFmtId="167" fontId="9" fillId="2" borderId="38" xfId="0" applyNumberFormat="1" applyFont="1" applyFill="1" applyBorder="1" applyAlignment="1">
      <alignment/>
    </xf>
    <xf numFmtId="164" fontId="10" fillId="4" borderId="39" xfId="0" applyNumberFormat="1" applyFont="1" applyFill="1" applyBorder="1" applyAlignment="1">
      <alignment/>
    </xf>
    <xf numFmtId="164" fontId="9" fillId="2" borderId="40" xfId="0" applyNumberFormat="1" applyFont="1" applyFill="1" applyBorder="1" applyAlignment="1">
      <alignment horizontal="center"/>
    </xf>
    <xf numFmtId="164" fontId="9" fillId="2" borderId="41" xfId="0" applyNumberFormat="1" applyFont="1" applyFill="1" applyBorder="1" applyAlignment="1">
      <alignment/>
    </xf>
    <xf numFmtId="167" fontId="9" fillId="2" borderId="41" xfId="0" applyNumberFormat="1" applyFont="1" applyFill="1" applyBorder="1" applyAlignment="1">
      <alignment/>
    </xf>
    <xf numFmtId="167" fontId="9" fillId="2" borderId="42" xfId="0" applyNumberFormat="1" applyFont="1" applyFill="1" applyBorder="1" applyAlignment="1">
      <alignment/>
    </xf>
    <xf numFmtId="167" fontId="10" fillId="5" borderId="35" xfId="0" applyNumberFormat="1" applyFont="1" applyFill="1" applyBorder="1" applyAlignment="1">
      <alignment/>
    </xf>
    <xf numFmtId="167" fontId="9" fillId="2" borderId="15" xfId="0" applyNumberFormat="1" applyFont="1" applyFill="1" applyBorder="1" applyAlignment="1">
      <alignment horizontal="right"/>
    </xf>
    <xf numFmtId="164" fontId="9" fillId="2" borderId="15" xfId="0" applyNumberFormat="1" applyFont="1" applyFill="1" applyBorder="1" applyAlignment="1">
      <alignment/>
    </xf>
    <xf numFmtId="164" fontId="17" fillId="2" borderId="0" xfId="0" applyNumberFormat="1" applyFont="1" applyFill="1" applyBorder="1" applyAlignment="1">
      <alignment/>
    </xf>
    <xf numFmtId="170" fontId="18" fillId="2" borderId="0" xfId="0" applyNumberFormat="1" applyFont="1" applyFill="1" applyBorder="1" applyAlignment="1">
      <alignment/>
    </xf>
    <xf numFmtId="170" fontId="19" fillId="2" borderId="0" xfId="0" applyNumberFormat="1" applyFont="1" applyFill="1" applyBorder="1" applyAlignment="1">
      <alignment/>
    </xf>
    <xf numFmtId="170" fontId="20" fillId="2" borderId="0" xfId="0" applyNumberFormat="1" applyFont="1" applyFill="1" applyBorder="1" applyAlignment="1">
      <alignment/>
    </xf>
    <xf numFmtId="170" fontId="21" fillId="2" borderId="0" xfId="0" applyNumberFormat="1" applyFont="1" applyFill="1" applyBorder="1" applyAlignment="1">
      <alignment/>
    </xf>
    <xf numFmtId="164" fontId="9" fillId="2" borderId="14" xfId="0" applyNumberFormat="1" applyFont="1" applyFill="1" applyBorder="1" applyAlignment="1">
      <alignment horizontal="center"/>
    </xf>
    <xf numFmtId="164" fontId="9" fillId="2" borderId="43" xfId="0" applyNumberFormat="1" applyFont="1" applyFill="1" applyBorder="1" applyAlignment="1">
      <alignment/>
    </xf>
    <xf numFmtId="167" fontId="9" fillId="2" borderId="43" xfId="0" applyNumberFormat="1" applyFont="1" applyFill="1" applyBorder="1" applyAlignment="1">
      <alignment horizontal="center"/>
    </xf>
    <xf numFmtId="164" fontId="10" fillId="6" borderId="44" xfId="0" applyNumberFormat="1" applyFont="1" applyFill="1" applyBorder="1" applyAlignment="1">
      <alignment/>
    </xf>
    <xf numFmtId="167" fontId="22" fillId="6" borderId="44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defined" xfId="20"/>
    <cellStyle name="Undefined 1" xfId="21"/>
    <cellStyle name="Undefined 10" xfId="22"/>
    <cellStyle name="Undefined 11" xfId="23"/>
    <cellStyle name="Undefined 12" xfId="24"/>
    <cellStyle name="Undefined 13" xfId="25"/>
    <cellStyle name="Undefined 14" xfId="26"/>
    <cellStyle name="Undefined 2" xfId="27"/>
    <cellStyle name="Undefined 3" xfId="28"/>
    <cellStyle name="Undefined 4" xfId="29"/>
    <cellStyle name="Undefined 5" xfId="30"/>
    <cellStyle name="Undefined 6" xfId="31"/>
    <cellStyle name="Undefined 7" xfId="32"/>
    <cellStyle name="Undefined 8" xfId="33"/>
    <cellStyle name="Undefined 9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4"/>
  <sheetViews>
    <sheetView tabSelected="1" zoomScale="75" zoomScaleNormal="75" workbookViewId="0" topLeftCell="F96">
      <selection activeCell="AH38" sqref="AH38"/>
    </sheetView>
  </sheetViews>
  <sheetFormatPr defaultColWidth="2" defaultRowHeight="18"/>
  <cols>
    <col min="1" max="1" width="3.83203125" style="1" customWidth="1"/>
    <col min="2" max="2" width="67.08203125" style="1" customWidth="1"/>
    <col min="3" max="3" width="16.91015625" style="1" customWidth="1"/>
    <col min="4" max="4" width="57.58203125" style="1" customWidth="1"/>
    <col min="5" max="5" width="21.25" style="1" customWidth="1"/>
    <col min="6" max="6" width="27" style="1" customWidth="1"/>
    <col min="7" max="7" width="18.33203125" style="1" customWidth="1"/>
    <col min="8" max="8" width="24.5" style="1" customWidth="1"/>
    <col min="9" max="9" width="18.91015625" style="1" customWidth="1"/>
    <col min="10" max="10" width="19" style="1" customWidth="1"/>
    <col min="11" max="11" width="12.33203125" style="1" customWidth="1"/>
    <col min="12" max="12" width="27.16015625" style="1" customWidth="1"/>
    <col min="13" max="13" width="12.58203125" style="1" customWidth="1"/>
    <col min="14" max="15" width="1.91015625" style="1" customWidth="1"/>
    <col min="16" max="16" width="2.08203125" style="1" customWidth="1"/>
    <col min="17" max="17" width="1.91015625" style="1" customWidth="1"/>
    <col min="18" max="18" width="1.40625" style="1" customWidth="1"/>
    <col min="19" max="19" width="2.08203125" style="1" customWidth="1"/>
    <col min="20" max="21" width="1.91015625" style="1" customWidth="1"/>
    <col min="22" max="22" width="2.08203125" style="1" customWidth="1"/>
    <col min="23" max="255" width="1.91015625" style="1" customWidth="1"/>
    <col min="256" max="16384" width="1.91015625" style="2" customWidth="1"/>
  </cols>
  <sheetData>
    <row r="1" ht="12.75" customHeight="1" hidden="1"/>
    <row r="2" spans="1:2" ht="34.5" customHeight="1">
      <c r="A2" s="3" t="s">
        <v>0</v>
      </c>
      <c r="B2" s="4"/>
    </row>
    <row r="3" ht="34.5" customHeight="1">
      <c r="A3" s="5"/>
    </row>
    <row r="4" ht="12.75" customHeight="1"/>
    <row r="5" ht="12.75" customHeight="1"/>
    <row r="6" spans="1:11" ht="21.75" customHeight="1">
      <c r="A6" s="6" t="s">
        <v>1</v>
      </c>
      <c r="B6" s="7"/>
      <c r="C6" s="7"/>
      <c r="D6" s="8"/>
      <c r="E6" s="8"/>
      <c r="F6" s="8"/>
      <c r="G6" s="8"/>
      <c r="H6" s="8"/>
      <c r="I6" s="8"/>
      <c r="J6" s="9"/>
      <c r="K6" s="10"/>
    </row>
    <row r="7" spans="1:11" ht="21.75" customHeight="1">
      <c r="A7" s="7"/>
      <c r="B7" s="7"/>
      <c r="C7" s="7"/>
      <c r="D7" s="8"/>
      <c r="E7" s="8"/>
      <c r="F7" s="8"/>
      <c r="G7" s="8"/>
      <c r="H7" s="8"/>
      <c r="I7" s="8"/>
      <c r="J7" s="9"/>
      <c r="K7" s="10"/>
    </row>
    <row r="8" spans="1:10" ht="17.25">
      <c r="A8" s="11" t="s">
        <v>2</v>
      </c>
      <c r="B8" s="12" t="s">
        <v>3</v>
      </c>
      <c r="C8" s="13" t="s">
        <v>4</v>
      </c>
      <c r="D8" s="12" t="s">
        <v>5</v>
      </c>
      <c r="E8" s="14" t="s">
        <v>6</v>
      </c>
      <c r="F8" s="15"/>
      <c r="G8" s="15"/>
      <c r="H8" s="16"/>
      <c r="I8" s="17"/>
      <c r="J8" s="18" t="s">
        <v>7</v>
      </c>
    </row>
    <row r="9" spans="1:10" ht="17.25">
      <c r="A9" s="19"/>
      <c r="B9" s="20"/>
      <c r="C9" s="21" t="s">
        <v>8</v>
      </c>
      <c r="D9" s="20" t="s">
        <v>9</v>
      </c>
      <c r="E9" s="22" t="s">
        <v>10</v>
      </c>
      <c r="F9" s="22" t="s">
        <v>11</v>
      </c>
      <c r="G9" s="22" t="s">
        <v>12</v>
      </c>
      <c r="H9" s="22" t="s">
        <v>13</v>
      </c>
      <c r="I9" s="22" t="s">
        <v>14</v>
      </c>
      <c r="J9" s="23" t="s">
        <v>15</v>
      </c>
    </row>
    <row r="10" spans="1:10" ht="17.25">
      <c r="A10" s="24"/>
      <c r="B10" s="25"/>
      <c r="C10" s="26"/>
      <c r="D10" s="25" t="s">
        <v>16</v>
      </c>
      <c r="E10" s="25"/>
      <c r="F10" s="25" t="s">
        <v>17</v>
      </c>
      <c r="G10" s="25" t="s">
        <v>18</v>
      </c>
      <c r="H10" s="25" t="s">
        <v>19</v>
      </c>
      <c r="I10" s="25"/>
      <c r="J10" s="27"/>
    </row>
    <row r="11" spans="1:10" ht="17.25">
      <c r="A11" s="28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30">
        <v>10</v>
      </c>
    </row>
    <row r="12" spans="1:10" ht="21.75" customHeight="1">
      <c r="A12" s="31" t="s">
        <v>20</v>
      </c>
      <c r="B12" s="32"/>
      <c r="C12" s="33"/>
      <c r="D12" s="32"/>
      <c r="E12" s="32"/>
      <c r="F12" s="32"/>
      <c r="G12" s="32"/>
      <c r="H12" s="32"/>
      <c r="I12" s="32"/>
      <c r="J12" s="34"/>
    </row>
    <row r="13" spans="1:256" s="4" customFormat="1" ht="27" customHeight="1">
      <c r="A13" s="35" t="s">
        <v>21</v>
      </c>
      <c r="B13" s="36" t="s">
        <v>22</v>
      </c>
      <c r="C13" s="37">
        <f>J13</f>
        <v>677000</v>
      </c>
      <c r="D13" s="36" t="s">
        <v>22</v>
      </c>
      <c r="E13" s="38">
        <v>677000</v>
      </c>
      <c r="F13" s="39">
        <v>0</v>
      </c>
      <c r="G13" s="39">
        <v>0</v>
      </c>
      <c r="H13" s="40">
        <v>0</v>
      </c>
      <c r="I13" s="40">
        <v>0</v>
      </c>
      <c r="J13" s="41">
        <f>E13+F13+G13+H13+I13</f>
        <v>677000</v>
      </c>
      <c r="IV13" s="42"/>
    </row>
    <row r="14" spans="1:256" s="4" customFormat="1" ht="33.75" customHeight="1">
      <c r="A14" s="35" t="s">
        <v>23</v>
      </c>
      <c r="B14" s="43" t="s">
        <v>24</v>
      </c>
      <c r="C14" s="37">
        <f>J14</f>
        <v>794741</v>
      </c>
      <c r="D14" s="43" t="s">
        <v>24</v>
      </c>
      <c r="E14" s="38">
        <v>573241</v>
      </c>
      <c r="F14" s="39">
        <v>0</v>
      </c>
      <c r="G14" s="39">
        <v>0</v>
      </c>
      <c r="H14" s="40">
        <v>0</v>
      </c>
      <c r="I14" s="44">
        <v>221500</v>
      </c>
      <c r="J14" s="41">
        <f>E14+F14+G14+H14+I14</f>
        <v>794741</v>
      </c>
      <c r="IV14" s="42"/>
    </row>
    <row r="15" spans="1:256" s="4" customFormat="1" ht="42.75" customHeight="1">
      <c r="A15" s="35" t="s">
        <v>25</v>
      </c>
      <c r="B15" s="43" t="s">
        <v>26</v>
      </c>
      <c r="C15" s="37">
        <v>26425845</v>
      </c>
      <c r="D15" s="45" t="s">
        <v>27</v>
      </c>
      <c r="E15" s="38">
        <v>1551188</v>
      </c>
      <c r="F15" s="39">
        <v>0</v>
      </c>
      <c r="G15" s="39">
        <v>0</v>
      </c>
      <c r="H15" s="44">
        <v>8000000</v>
      </c>
      <c r="I15" s="40">
        <v>0</v>
      </c>
      <c r="J15" s="41">
        <f>E15+F15+G15+H15+I15</f>
        <v>9551188</v>
      </c>
      <c r="IV15" s="42"/>
    </row>
    <row r="16" spans="1:10" ht="46.5" customHeight="1">
      <c r="A16" s="35" t="s">
        <v>28</v>
      </c>
      <c r="B16" s="43" t="s">
        <v>29</v>
      </c>
      <c r="C16" s="37">
        <f>J16</f>
        <v>35000</v>
      </c>
      <c r="D16" s="43" t="s">
        <v>29</v>
      </c>
      <c r="E16" s="44">
        <v>35000</v>
      </c>
      <c r="F16" s="44">
        <v>0</v>
      </c>
      <c r="G16" s="44">
        <v>0</v>
      </c>
      <c r="H16" s="44">
        <v>0</v>
      </c>
      <c r="I16" s="44">
        <v>0</v>
      </c>
      <c r="J16" s="41">
        <f>E16+F16+G16+H16+I16</f>
        <v>35000</v>
      </c>
    </row>
    <row r="17" spans="1:10" ht="45.75" customHeight="1">
      <c r="A17" s="35" t="s">
        <v>30</v>
      </c>
      <c r="B17" s="43" t="s">
        <v>31</v>
      </c>
      <c r="C17" s="37">
        <f>J17</f>
        <v>100000</v>
      </c>
      <c r="D17" s="43" t="s">
        <v>31</v>
      </c>
      <c r="E17" s="44">
        <v>100000</v>
      </c>
      <c r="F17" s="44">
        <v>0</v>
      </c>
      <c r="G17" s="44">
        <v>0</v>
      </c>
      <c r="H17" s="44">
        <v>0</v>
      </c>
      <c r="I17" s="44">
        <v>0</v>
      </c>
      <c r="J17" s="41">
        <f>E17+F17+G17+H17+I17</f>
        <v>100000</v>
      </c>
    </row>
    <row r="18" spans="1:10" ht="32.25" customHeight="1">
      <c r="A18" s="35" t="s">
        <v>32</v>
      </c>
      <c r="B18" s="43" t="s">
        <v>33</v>
      </c>
      <c r="C18" s="37">
        <f>J18</f>
        <v>420000</v>
      </c>
      <c r="D18" s="43" t="s">
        <v>33</v>
      </c>
      <c r="E18" s="44">
        <v>420000</v>
      </c>
      <c r="F18" s="44">
        <v>0</v>
      </c>
      <c r="G18" s="44">
        <v>0</v>
      </c>
      <c r="H18" s="44">
        <v>0</v>
      </c>
      <c r="I18" s="44">
        <v>0</v>
      </c>
      <c r="J18" s="41">
        <f>E18+F18+G18+H18+I18</f>
        <v>420000</v>
      </c>
    </row>
    <row r="19" spans="1:10" ht="32.25" customHeight="1">
      <c r="A19" s="35" t="s">
        <v>34</v>
      </c>
      <c r="B19" s="43" t="s">
        <v>35</v>
      </c>
      <c r="C19" s="37">
        <f>J19</f>
        <v>1300000</v>
      </c>
      <c r="D19" s="43" t="s">
        <v>35</v>
      </c>
      <c r="E19" s="44">
        <v>1300000</v>
      </c>
      <c r="F19" s="44">
        <v>0</v>
      </c>
      <c r="G19" s="44">
        <v>0</v>
      </c>
      <c r="H19" s="44">
        <v>0</v>
      </c>
      <c r="I19" s="44">
        <v>0</v>
      </c>
      <c r="J19" s="41">
        <f>E19+F19+G19+H19+I19</f>
        <v>1300000</v>
      </c>
    </row>
    <row r="20" spans="1:256" s="4" customFormat="1" ht="32.25" customHeight="1">
      <c r="A20" s="35" t="s">
        <v>36</v>
      </c>
      <c r="B20" s="43" t="s">
        <v>37</v>
      </c>
      <c r="C20" s="37">
        <f>J20</f>
        <v>435000</v>
      </c>
      <c r="D20" s="43" t="s">
        <v>37</v>
      </c>
      <c r="E20" s="44">
        <v>435000</v>
      </c>
      <c r="F20" s="44">
        <v>0</v>
      </c>
      <c r="G20" s="44">
        <v>0</v>
      </c>
      <c r="H20" s="44">
        <v>0</v>
      </c>
      <c r="I20" s="44">
        <v>0</v>
      </c>
      <c r="J20" s="41">
        <f>E20+F20+G20+H20+I20</f>
        <v>435000</v>
      </c>
      <c r="IV20" s="42"/>
    </row>
    <row r="21" spans="1:10" ht="32.25" customHeight="1">
      <c r="A21" s="35" t="s">
        <v>38</v>
      </c>
      <c r="B21" s="43" t="s">
        <v>39</v>
      </c>
      <c r="C21" s="37">
        <f>J21</f>
        <v>225975</v>
      </c>
      <c r="D21" s="43" t="s">
        <v>39</v>
      </c>
      <c r="E21" s="44">
        <v>225975</v>
      </c>
      <c r="F21" s="44">
        <v>0</v>
      </c>
      <c r="G21" s="44">
        <v>0</v>
      </c>
      <c r="H21" s="44">
        <v>0</v>
      </c>
      <c r="I21" s="44">
        <v>0</v>
      </c>
      <c r="J21" s="41">
        <f>E21+F21+G21+H21+I21</f>
        <v>225975</v>
      </c>
    </row>
    <row r="22" spans="1:256" s="4" customFormat="1" ht="33.75" customHeight="1">
      <c r="A22" s="35" t="s">
        <v>40</v>
      </c>
      <c r="B22" s="43" t="s">
        <v>41</v>
      </c>
      <c r="C22" s="37">
        <f>J22</f>
        <v>198000</v>
      </c>
      <c r="D22" s="43" t="s">
        <v>42</v>
      </c>
      <c r="E22" s="38">
        <v>198000</v>
      </c>
      <c r="F22" s="39">
        <v>0</v>
      </c>
      <c r="G22" s="39">
        <v>0</v>
      </c>
      <c r="H22" s="44">
        <v>0</v>
      </c>
      <c r="I22" s="44">
        <v>0</v>
      </c>
      <c r="J22" s="41">
        <f>E22+F22+G22+H22+I22</f>
        <v>198000</v>
      </c>
      <c r="IV22" s="42"/>
    </row>
    <row r="23" spans="1:10" ht="41.25" customHeight="1">
      <c r="A23" s="35" t="s">
        <v>43</v>
      </c>
      <c r="B23" s="43" t="s">
        <v>44</v>
      </c>
      <c r="C23" s="37">
        <f>J23</f>
        <v>200000</v>
      </c>
      <c r="D23" s="43" t="s">
        <v>44</v>
      </c>
      <c r="E23" s="38">
        <v>200000</v>
      </c>
      <c r="F23" s="39">
        <v>0</v>
      </c>
      <c r="G23" s="39">
        <v>0</v>
      </c>
      <c r="H23" s="44">
        <v>0</v>
      </c>
      <c r="I23" s="44">
        <v>0</v>
      </c>
      <c r="J23" s="41">
        <f>E23+F23+G23+H23+I23</f>
        <v>200000</v>
      </c>
    </row>
    <row r="24" spans="1:11" ht="22.5" customHeight="1">
      <c r="A24" s="46" t="s">
        <v>45</v>
      </c>
      <c r="B24" s="46"/>
      <c r="C24" s="46"/>
      <c r="D24" s="46"/>
      <c r="E24" s="47">
        <f>SUM(E13:E23)</f>
        <v>5715404</v>
      </c>
      <c r="F24" s="47">
        <f>SUM(F13:F23)</f>
        <v>0</v>
      </c>
      <c r="G24" s="47">
        <f>SUM(G13:G23)</f>
        <v>0</v>
      </c>
      <c r="H24" s="47">
        <f>SUM(H13:H23)</f>
        <v>8000000</v>
      </c>
      <c r="I24" s="47">
        <f>SUM(I13:I23)</f>
        <v>221500</v>
      </c>
      <c r="J24" s="48">
        <f>SUM(J13:J23)</f>
        <v>13936904</v>
      </c>
      <c r="K24" s="49"/>
    </row>
    <row r="25" spans="1:10" ht="22.5" customHeight="1">
      <c r="A25" s="50"/>
      <c r="B25" s="51"/>
      <c r="C25" s="52"/>
      <c r="D25" s="51"/>
      <c r="E25" s="52"/>
      <c r="F25" s="52"/>
      <c r="G25" s="52"/>
      <c r="H25" s="52"/>
      <c r="I25" s="52"/>
      <c r="J25" s="53"/>
    </row>
    <row r="26" spans="1:10" ht="21.75" customHeight="1">
      <c r="A26" s="31" t="s">
        <v>46</v>
      </c>
      <c r="B26" s="32"/>
      <c r="C26" s="54"/>
      <c r="D26" s="32"/>
      <c r="E26" s="54"/>
      <c r="F26" s="54"/>
      <c r="G26" s="54"/>
      <c r="H26" s="54"/>
      <c r="I26" s="54"/>
      <c r="J26" s="55"/>
    </row>
    <row r="27" spans="1:256" s="4" customFormat="1" ht="35.25" customHeight="1">
      <c r="A27" s="35" t="s">
        <v>47</v>
      </c>
      <c r="B27" s="36" t="s">
        <v>48</v>
      </c>
      <c r="C27" s="37">
        <v>505762</v>
      </c>
      <c r="D27" s="36" t="s">
        <v>48</v>
      </c>
      <c r="E27" s="38">
        <v>505762</v>
      </c>
      <c r="F27" s="38">
        <v>0</v>
      </c>
      <c r="G27" s="38">
        <v>0</v>
      </c>
      <c r="H27" s="38">
        <v>0</v>
      </c>
      <c r="I27" s="38">
        <v>0</v>
      </c>
      <c r="J27" s="41">
        <f>E27+F27+G27+H27+I27</f>
        <v>505762</v>
      </c>
      <c r="IV27" s="42"/>
    </row>
    <row r="28" spans="1:10" ht="35.25" customHeight="1">
      <c r="A28" s="35" t="s">
        <v>49</v>
      </c>
      <c r="B28" s="43" t="s">
        <v>50</v>
      </c>
      <c r="C28" s="37">
        <v>470000</v>
      </c>
      <c r="D28" s="43" t="s">
        <v>50</v>
      </c>
      <c r="E28" s="38">
        <v>220000</v>
      </c>
      <c r="F28" s="38">
        <v>0</v>
      </c>
      <c r="G28" s="38">
        <v>0</v>
      </c>
      <c r="H28" s="38">
        <v>0</v>
      </c>
      <c r="I28" s="38">
        <v>0</v>
      </c>
      <c r="J28" s="41">
        <f>E28+F28+G28+H28+I28</f>
        <v>220000</v>
      </c>
    </row>
    <row r="29" spans="1:10" ht="35.25" customHeight="1">
      <c r="A29" s="35" t="s">
        <v>51</v>
      </c>
      <c r="B29" s="36" t="s">
        <v>52</v>
      </c>
      <c r="C29" s="37">
        <v>65000</v>
      </c>
      <c r="D29" s="36" t="s">
        <v>52</v>
      </c>
      <c r="E29" s="38">
        <v>35000</v>
      </c>
      <c r="F29" s="38">
        <v>0</v>
      </c>
      <c r="G29" s="38">
        <v>0</v>
      </c>
      <c r="H29" s="38">
        <v>0</v>
      </c>
      <c r="I29" s="38">
        <v>0</v>
      </c>
      <c r="J29" s="41">
        <f>E29+F29+G29+H29+I29</f>
        <v>35000</v>
      </c>
    </row>
    <row r="30" spans="1:256" s="4" customFormat="1" ht="35.25" customHeight="1">
      <c r="A30" s="35" t="s">
        <v>53</v>
      </c>
      <c r="B30" s="43" t="s">
        <v>54</v>
      </c>
      <c r="C30" s="37">
        <v>30226</v>
      </c>
      <c r="D30" s="43" t="s">
        <v>55</v>
      </c>
      <c r="E30" s="38">
        <v>5612</v>
      </c>
      <c r="F30" s="38">
        <v>0</v>
      </c>
      <c r="G30" s="38" t="s">
        <v>56</v>
      </c>
      <c r="H30" s="38">
        <v>0</v>
      </c>
      <c r="I30" s="38">
        <v>0</v>
      </c>
      <c r="J30" s="41">
        <f>E30+F30+G30+H30+I30</f>
        <v>5612</v>
      </c>
      <c r="IV30" s="42"/>
    </row>
    <row r="31" spans="1:256" s="4" customFormat="1" ht="72" customHeight="1">
      <c r="A31" s="35" t="s">
        <v>57</v>
      </c>
      <c r="B31" s="43" t="s">
        <v>58</v>
      </c>
      <c r="C31" s="37">
        <v>250000</v>
      </c>
      <c r="D31" s="43" t="s">
        <v>58</v>
      </c>
      <c r="E31" s="38">
        <v>250000</v>
      </c>
      <c r="F31" s="38">
        <v>0</v>
      </c>
      <c r="G31" s="38">
        <v>0</v>
      </c>
      <c r="H31" s="38">
        <v>0</v>
      </c>
      <c r="I31" s="38">
        <v>0</v>
      </c>
      <c r="J31" s="41">
        <f>E31+F31+G31+H31+I31</f>
        <v>250000</v>
      </c>
      <c r="IV31" s="42"/>
    </row>
    <row r="32" spans="1:10" ht="22.5" customHeight="1">
      <c r="A32" s="46" t="s">
        <v>59</v>
      </c>
      <c r="B32" s="46"/>
      <c r="C32" s="46"/>
      <c r="D32" s="46"/>
      <c r="E32" s="47">
        <f>SUM(E27:E31)</f>
        <v>1016374</v>
      </c>
      <c r="F32" s="47">
        <f>SUM(F27:F31)</f>
        <v>0</v>
      </c>
      <c r="G32" s="47">
        <f>SUM(G27:G31)</f>
        <v>0</v>
      </c>
      <c r="H32" s="47">
        <f>SUM(H27:H31)</f>
        <v>0</v>
      </c>
      <c r="I32" s="47">
        <f>SUM(I27:I31)</f>
        <v>0</v>
      </c>
      <c r="J32" s="48">
        <f>SUM(J27:J31)</f>
        <v>1016374</v>
      </c>
    </row>
    <row r="33" spans="1:10" ht="20.25" customHeight="1">
      <c r="A33" s="50"/>
      <c r="B33" s="51"/>
      <c r="C33" s="52"/>
      <c r="D33" s="51"/>
      <c r="E33" s="52"/>
      <c r="F33" s="52"/>
      <c r="G33" s="52"/>
      <c r="H33" s="52"/>
      <c r="I33" s="52"/>
      <c r="J33" s="53"/>
    </row>
    <row r="34" spans="1:10" ht="22.5" customHeight="1">
      <c r="A34" s="56" t="s">
        <v>60</v>
      </c>
      <c r="B34" s="57"/>
      <c r="C34" s="58"/>
      <c r="D34" s="57"/>
      <c r="E34" s="58"/>
      <c r="F34" s="58"/>
      <c r="G34" s="58"/>
      <c r="H34" s="58"/>
      <c r="I34" s="58"/>
      <c r="J34" s="59"/>
    </row>
    <row r="35" spans="1:10" ht="43.5" customHeight="1">
      <c r="A35" s="35" t="s">
        <v>61</v>
      </c>
      <c r="B35" s="43" t="s">
        <v>62</v>
      </c>
      <c r="C35" s="37">
        <v>560000</v>
      </c>
      <c r="D35" s="43" t="s">
        <v>62</v>
      </c>
      <c r="E35" s="38">
        <v>5000</v>
      </c>
      <c r="F35" s="38">
        <v>0</v>
      </c>
      <c r="G35" s="38">
        <v>0</v>
      </c>
      <c r="H35" s="38">
        <v>0</v>
      </c>
      <c r="I35" s="38">
        <v>0</v>
      </c>
      <c r="J35" s="41">
        <f>E35+F35+G35+H35+I35</f>
        <v>5000</v>
      </c>
    </row>
    <row r="36" spans="1:256" s="4" customFormat="1" ht="33.75" customHeight="1">
      <c r="A36" s="60" t="s">
        <v>63</v>
      </c>
      <c r="B36" s="61" t="s">
        <v>64</v>
      </c>
      <c r="C36" s="62">
        <v>193000</v>
      </c>
      <c r="D36" s="63" t="s">
        <v>65</v>
      </c>
      <c r="E36" s="64">
        <v>193000</v>
      </c>
      <c r="F36" s="64">
        <v>0</v>
      </c>
      <c r="G36" s="64">
        <v>0</v>
      </c>
      <c r="H36" s="64">
        <v>0</v>
      </c>
      <c r="I36" s="64">
        <v>0</v>
      </c>
      <c r="J36" s="65">
        <f>E36+F36+G36+H36+I36</f>
        <v>193000</v>
      </c>
      <c r="IV36" s="42"/>
    </row>
    <row r="37" spans="1:256" s="4" customFormat="1" ht="36" customHeight="1">
      <c r="A37" s="60" t="s">
        <v>66</v>
      </c>
      <c r="B37" s="61" t="s">
        <v>67</v>
      </c>
      <c r="C37" s="62">
        <v>531000</v>
      </c>
      <c r="D37" s="61" t="s">
        <v>67</v>
      </c>
      <c r="E37" s="64">
        <v>531000</v>
      </c>
      <c r="F37" s="64">
        <v>0</v>
      </c>
      <c r="G37" s="64">
        <v>0</v>
      </c>
      <c r="H37" s="64">
        <v>0</v>
      </c>
      <c r="I37" s="64">
        <v>0</v>
      </c>
      <c r="J37" s="65">
        <f>E37+F37+G37+H37+I37</f>
        <v>531000</v>
      </c>
      <c r="IV37" s="42"/>
    </row>
    <row r="38" spans="1:10" ht="36" customHeight="1">
      <c r="A38" s="35" t="s">
        <v>68</v>
      </c>
      <c r="B38" s="36" t="s">
        <v>69</v>
      </c>
      <c r="C38" s="37">
        <f>J38</f>
        <v>40000</v>
      </c>
      <c r="D38" s="36" t="s">
        <v>70</v>
      </c>
      <c r="E38" s="38">
        <v>40000</v>
      </c>
      <c r="F38" s="38">
        <v>0</v>
      </c>
      <c r="G38" s="38">
        <v>0</v>
      </c>
      <c r="H38" s="38">
        <v>0</v>
      </c>
      <c r="I38" s="38">
        <v>0</v>
      </c>
      <c r="J38" s="41">
        <f>E38+F38+G38+H38+I38</f>
        <v>40000</v>
      </c>
    </row>
    <row r="39" spans="1:10" ht="36" customHeight="1">
      <c r="A39" s="35" t="s">
        <v>71</v>
      </c>
      <c r="B39" s="36" t="s">
        <v>72</v>
      </c>
      <c r="C39" s="37">
        <f>J39</f>
        <v>15000</v>
      </c>
      <c r="D39" s="43" t="s">
        <v>72</v>
      </c>
      <c r="E39" s="38">
        <v>15000</v>
      </c>
      <c r="F39" s="38">
        <v>0</v>
      </c>
      <c r="G39" s="38">
        <v>0</v>
      </c>
      <c r="H39" s="38">
        <v>0</v>
      </c>
      <c r="I39" s="38">
        <v>0</v>
      </c>
      <c r="J39" s="41">
        <f>E39+F39+G39+H39+I39</f>
        <v>15000</v>
      </c>
    </row>
    <row r="40" spans="1:256" s="4" customFormat="1" ht="35.25" customHeight="1">
      <c r="A40" s="35" t="s">
        <v>73</v>
      </c>
      <c r="B40" s="43" t="s">
        <v>74</v>
      </c>
      <c r="C40" s="37">
        <v>204374</v>
      </c>
      <c r="D40" s="43" t="s">
        <v>75</v>
      </c>
      <c r="E40" s="38">
        <v>204374</v>
      </c>
      <c r="F40" s="38">
        <v>0</v>
      </c>
      <c r="G40" s="38">
        <v>0</v>
      </c>
      <c r="H40" s="38">
        <v>0</v>
      </c>
      <c r="I40" s="38">
        <v>0</v>
      </c>
      <c r="J40" s="41">
        <f>E40+F40+G40+H40+I40</f>
        <v>204374</v>
      </c>
      <c r="L40" s="66"/>
      <c r="IV40" s="42"/>
    </row>
    <row r="41" spans="1:11" ht="22.5" customHeight="1">
      <c r="A41" s="67" t="s">
        <v>76</v>
      </c>
      <c r="B41" s="68"/>
      <c r="C41" s="69"/>
      <c r="D41" s="70"/>
      <c r="E41" s="47">
        <f>SUM(E35:E40)</f>
        <v>988374</v>
      </c>
      <c r="F41" s="47">
        <f>SUM(F35:F40)</f>
        <v>0</v>
      </c>
      <c r="G41" s="47">
        <f>SUM(G35:G40)</f>
        <v>0</v>
      </c>
      <c r="H41" s="47">
        <f>SUM(H35:H40)</f>
        <v>0</v>
      </c>
      <c r="I41" s="47">
        <f>SUM(I35:I40)</f>
        <v>0</v>
      </c>
      <c r="J41" s="48">
        <f>SUM(J35:J40)</f>
        <v>988374</v>
      </c>
      <c r="K41" s="49"/>
    </row>
    <row r="42" spans="1:10" s="2" customFormat="1" ht="22.5" customHeight="1">
      <c r="A42" s="71"/>
      <c r="B42" s="72"/>
      <c r="C42" s="72"/>
      <c r="D42" s="72"/>
      <c r="E42" s="72"/>
      <c r="F42" s="72"/>
      <c r="G42" s="72"/>
      <c r="H42" s="72"/>
      <c r="I42" s="72"/>
      <c r="J42" s="73"/>
    </row>
    <row r="43" spans="1:10" s="75" customFormat="1" ht="22.5" customHeight="1">
      <c r="A43" s="74" t="s">
        <v>77</v>
      </c>
      <c r="B43" s="74"/>
      <c r="C43" s="74"/>
      <c r="D43" s="74"/>
      <c r="E43" s="74"/>
      <c r="F43" s="74"/>
      <c r="G43" s="74"/>
      <c r="H43" s="74"/>
      <c r="I43" s="74"/>
      <c r="J43" s="74"/>
    </row>
    <row r="44" spans="1:10" s="75" customFormat="1" ht="22.5" customHeight="1">
      <c r="A44" s="76">
        <v>23</v>
      </c>
      <c r="B44" s="77" t="s">
        <v>78</v>
      </c>
      <c r="C44" s="78">
        <f>J44</f>
        <v>50000</v>
      </c>
      <c r="D44" s="77" t="s">
        <v>78</v>
      </c>
      <c r="E44" s="79">
        <v>50000</v>
      </c>
      <c r="F44" s="79">
        <v>0</v>
      </c>
      <c r="G44" s="79">
        <v>0</v>
      </c>
      <c r="H44" s="79">
        <v>0</v>
      </c>
      <c r="I44" s="79">
        <v>0</v>
      </c>
      <c r="J44" s="80">
        <f>E44+F44+G44+H44+I44</f>
        <v>50000</v>
      </c>
    </row>
    <row r="45" spans="1:10" s="75" customFormat="1" ht="22.5" customHeight="1">
      <c r="A45" s="81" t="s">
        <v>79</v>
      </c>
      <c r="B45" s="82"/>
      <c r="C45" s="82"/>
      <c r="D45" s="82"/>
      <c r="E45" s="47">
        <f>E44</f>
        <v>50000</v>
      </c>
      <c r="F45" s="47">
        <v>0</v>
      </c>
      <c r="G45" s="47">
        <v>0</v>
      </c>
      <c r="H45" s="83">
        <v>0</v>
      </c>
      <c r="I45" s="47">
        <v>0</v>
      </c>
      <c r="J45" s="48">
        <f>E45+F45+G45+H45+I45</f>
        <v>50000</v>
      </c>
    </row>
    <row r="46" spans="1:10" s="2" customFormat="1" ht="22.5" customHeight="1">
      <c r="A46" s="71"/>
      <c r="B46" s="72"/>
      <c r="C46" s="72"/>
      <c r="D46" s="72"/>
      <c r="E46" s="72"/>
      <c r="F46" s="72"/>
      <c r="G46" s="72"/>
      <c r="H46" s="72"/>
      <c r="I46" s="72"/>
      <c r="J46" s="73"/>
    </row>
    <row r="47" spans="1:10" ht="24" customHeight="1">
      <c r="A47" s="56" t="s">
        <v>80</v>
      </c>
      <c r="B47" s="57"/>
      <c r="C47" s="58"/>
      <c r="D47" s="57"/>
      <c r="E47" s="58"/>
      <c r="F47" s="58"/>
      <c r="G47" s="58"/>
      <c r="H47" s="58"/>
      <c r="I47" s="58"/>
      <c r="J47" s="59"/>
    </row>
    <row r="48" spans="1:13" ht="32.25" customHeight="1">
      <c r="A48" s="35" t="s">
        <v>81</v>
      </c>
      <c r="B48" s="36" t="s">
        <v>82</v>
      </c>
      <c r="C48" s="37">
        <v>3050000</v>
      </c>
      <c r="D48" s="36" t="s">
        <v>83</v>
      </c>
      <c r="E48" s="38">
        <v>125000</v>
      </c>
      <c r="F48" s="38">
        <v>375000</v>
      </c>
      <c r="G48" s="38">
        <v>0</v>
      </c>
      <c r="H48" s="38">
        <v>0</v>
      </c>
      <c r="I48" s="38">
        <v>0</v>
      </c>
      <c r="J48" s="41">
        <f>E48+F48+G48+H48+I48</f>
        <v>500000</v>
      </c>
      <c r="M48" s="5"/>
    </row>
    <row r="49" spans="1:13" ht="33.75" customHeight="1">
      <c r="A49" s="35" t="s">
        <v>84</v>
      </c>
      <c r="B49" s="36" t="s">
        <v>85</v>
      </c>
      <c r="C49" s="37">
        <v>3050000</v>
      </c>
      <c r="D49" s="36" t="s">
        <v>83</v>
      </c>
      <c r="E49" s="38">
        <v>125000</v>
      </c>
      <c r="F49" s="38">
        <v>375000</v>
      </c>
      <c r="G49" s="38">
        <v>0</v>
      </c>
      <c r="H49" s="38">
        <v>0</v>
      </c>
      <c r="I49" s="38">
        <v>0</v>
      </c>
      <c r="J49" s="41">
        <f>E49+F49+G49+H49+I49</f>
        <v>500000</v>
      </c>
      <c r="M49" s="5"/>
    </row>
    <row r="50" spans="1:13" ht="33.75" customHeight="1">
      <c r="A50" s="35" t="s">
        <v>86</v>
      </c>
      <c r="B50" s="84" t="s">
        <v>87</v>
      </c>
      <c r="C50" s="37">
        <v>2570196</v>
      </c>
      <c r="D50" s="84" t="s">
        <v>88</v>
      </c>
      <c r="E50" s="38">
        <v>0</v>
      </c>
      <c r="F50" s="38">
        <v>2020196</v>
      </c>
      <c r="G50" s="38">
        <v>500000</v>
      </c>
      <c r="H50" s="38">
        <v>0</v>
      </c>
      <c r="I50" s="38">
        <v>0</v>
      </c>
      <c r="J50" s="41">
        <f>E50+F50+G50+H50+I50</f>
        <v>2520196</v>
      </c>
      <c r="M50" s="85"/>
    </row>
    <row r="51" spans="1:10" ht="33.75" customHeight="1">
      <c r="A51" s="35" t="s">
        <v>89</v>
      </c>
      <c r="B51" s="36" t="s">
        <v>90</v>
      </c>
      <c r="C51" s="37">
        <v>1160000</v>
      </c>
      <c r="D51" s="84" t="s">
        <v>91</v>
      </c>
      <c r="E51" s="38">
        <v>179164</v>
      </c>
      <c r="F51" s="38">
        <v>720836</v>
      </c>
      <c r="G51" s="38">
        <v>220000</v>
      </c>
      <c r="H51" s="38">
        <v>0</v>
      </c>
      <c r="I51" s="38">
        <v>0</v>
      </c>
      <c r="J51" s="41">
        <f>E51+F51+G51+H51+I51</f>
        <v>1120000</v>
      </c>
    </row>
    <row r="52" spans="1:10" ht="33.75" customHeight="1">
      <c r="A52" s="35" t="s">
        <v>92</v>
      </c>
      <c r="B52" s="36" t="s">
        <v>93</v>
      </c>
      <c r="C52" s="37">
        <v>100000</v>
      </c>
      <c r="D52" s="36" t="s">
        <v>94</v>
      </c>
      <c r="E52" s="38">
        <v>100000</v>
      </c>
      <c r="F52" s="38">
        <v>0</v>
      </c>
      <c r="G52" s="38">
        <v>0</v>
      </c>
      <c r="H52" s="38">
        <v>0</v>
      </c>
      <c r="I52" s="38">
        <v>0</v>
      </c>
      <c r="J52" s="41">
        <f>E52+F52+G52+H52+I52</f>
        <v>100000</v>
      </c>
    </row>
    <row r="53" spans="1:10" ht="33.75" customHeight="1">
      <c r="A53" s="35" t="s">
        <v>95</v>
      </c>
      <c r="B53" s="36" t="s">
        <v>96</v>
      </c>
      <c r="C53" s="37">
        <v>23500</v>
      </c>
      <c r="D53" s="36" t="s">
        <v>97</v>
      </c>
      <c r="E53" s="38">
        <v>23500</v>
      </c>
      <c r="F53" s="38">
        <v>0</v>
      </c>
      <c r="G53" s="38">
        <v>0</v>
      </c>
      <c r="H53" s="38">
        <v>0</v>
      </c>
      <c r="I53" s="38">
        <v>0</v>
      </c>
      <c r="J53" s="41">
        <f>E53+F53+G53+H53+I53</f>
        <v>23500</v>
      </c>
    </row>
    <row r="54" spans="1:10" ht="33.75" customHeight="1">
      <c r="A54" s="35" t="s">
        <v>98</v>
      </c>
      <c r="B54" s="36" t="s">
        <v>99</v>
      </c>
      <c r="C54" s="37">
        <f>J54</f>
        <v>100000</v>
      </c>
      <c r="D54" s="36" t="s">
        <v>100</v>
      </c>
      <c r="E54" s="38">
        <v>100000</v>
      </c>
      <c r="F54" s="38">
        <v>0</v>
      </c>
      <c r="G54" s="38">
        <v>0</v>
      </c>
      <c r="H54" s="38">
        <v>0</v>
      </c>
      <c r="I54" s="38">
        <v>0</v>
      </c>
      <c r="J54" s="41">
        <f>E54+F54+G54+H54+I54</f>
        <v>100000</v>
      </c>
    </row>
    <row r="55" spans="1:10" ht="39.75" customHeight="1">
      <c r="A55" s="35" t="s">
        <v>101</v>
      </c>
      <c r="B55" s="43" t="s">
        <v>102</v>
      </c>
      <c r="C55" s="37">
        <f>J55</f>
        <v>20000</v>
      </c>
      <c r="D55" s="36" t="s">
        <v>97</v>
      </c>
      <c r="E55" s="38">
        <v>20000</v>
      </c>
      <c r="F55" s="38">
        <v>0</v>
      </c>
      <c r="G55" s="38">
        <v>0</v>
      </c>
      <c r="H55" s="38">
        <v>0</v>
      </c>
      <c r="I55" s="38">
        <v>0</v>
      </c>
      <c r="J55" s="41">
        <f>E55+F55+G55+H55+I55</f>
        <v>20000</v>
      </c>
    </row>
    <row r="56" spans="1:10" ht="33.75" customHeight="1">
      <c r="A56" s="35" t="s">
        <v>103</v>
      </c>
      <c r="B56" s="36" t="s">
        <v>104</v>
      </c>
      <c r="C56" s="37">
        <f>J56</f>
        <v>35000</v>
      </c>
      <c r="D56" s="43" t="s">
        <v>105</v>
      </c>
      <c r="E56" s="38">
        <v>35000</v>
      </c>
      <c r="F56" s="38">
        <v>0</v>
      </c>
      <c r="G56" s="38">
        <v>0</v>
      </c>
      <c r="H56" s="38">
        <v>0</v>
      </c>
      <c r="I56" s="38">
        <v>0</v>
      </c>
      <c r="J56" s="41">
        <f>E56+F56+G56+H56+I56</f>
        <v>35000</v>
      </c>
    </row>
    <row r="57" spans="1:10" ht="24" customHeight="1">
      <c r="A57" s="46" t="s">
        <v>106</v>
      </c>
      <c r="B57" s="46"/>
      <c r="C57" s="46"/>
      <c r="D57" s="46"/>
      <c r="E57" s="47">
        <f>SUM(E48:E56)</f>
        <v>707664</v>
      </c>
      <c r="F57" s="47">
        <f>SUM(F48:F56)</f>
        <v>3491032</v>
      </c>
      <c r="G57" s="47">
        <f>SUM(G48:G56)</f>
        <v>720000</v>
      </c>
      <c r="H57" s="47">
        <f>SUM(H48:H56)</f>
        <v>0</v>
      </c>
      <c r="I57" s="47">
        <f>SUM(I48:I56)</f>
        <v>0</v>
      </c>
      <c r="J57" s="48">
        <f>SUM(J48:J56)</f>
        <v>4918696</v>
      </c>
    </row>
    <row r="58" spans="1:256" ht="24" customHeight="1">
      <c r="A58" s="86"/>
      <c r="B58" s="87"/>
      <c r="C58" s="87"/>
      <c r="D58" s="87"/>
      <c r="E58" s="88"/>
      <c r="F58" s="88"/>
      <c r="G58" s="88"/>
      <c r="H58" s="88"/>
      <c r="I58" s="88"/>
      <c r="J58" s="89"/>
      <c r="IV58" s="90"/>
    </row>
    <row r="59" spans="1:10" ht="21.75" customHeight="1">
      <c r="A59" s="56" t="s">
        <v>107</v>
      </c>
      <c r="B59" s="57"/>
      <c r="C59" s="58"/>
      <c r="D59" s="57"/>
      <c r="E59" s="58"/>
      <c r="F59" s="58"/>
      <c r="G59" s="58"/>
      <c r="H59" s="58"/>
      <c r="I59" s="58"/>
      <c r="J59" s="59"/>
    </row>
    <row r="60" spans="1:10" ht="33.75" customHeight="1">
      <c r="A60" s="91" t="s">
        <v>108</v>
      </c>
      <c r="B60" s="92" t="s">
        <v>109</v>
      </c>
      <c r="C60" s="93">
        <f>J60+J61</f>
        <v>190000</v>
      </c>
      <c r="D60" s="43" t="s">
        <v>110</v>
      </c>
      <c r="E60" s="38">
        <v>160000</v>
      </c>
      <c r="F60" s="38">
        <v>0</v>
      </c>
      <c r="G60" s="38">
        <v>0</v>
      </c>
      <c r="H60" s="38">
        <v>0</v>
      </c>
      <c r="I60" s="38">
        <v>0</v>
      </c>
      <c r="J60" s="41">
        <f>E60+F60+G60+H60+I60</f>
        <v>160000</v>
      </c>
    </row>
    <row r="61" spans="1:10" ht="33.75" customHeight="1">
      <c r="A61" s="91"/>
      <c r="B61" s="92"/>
      <c r="C61" s="93"/>
      <c r="D61" s="92" t="s">
        <v>111</v>
      </c>
      <c r="E61" s="94">
        <v>30000</v>
      </c>
      <c r="F61" s="94">
        <v>0</v>
      </c>
      <c r="G61" s="94">
        <v>0</v>
      </c>
      <c r="H61" s="94">
        <v>0</v>
      </c>
      <c r="I61" s="94">
        <v>0</v>
      </c>
      <c r="J61" s="95">
        <f>E61+F61+G61+H61+I61</f>
        <v>30000</v>
      </c>
    </row>
    <row r="62" spans="1:10" ht="22.5" customHeight="1">
      <c r="A62" s="46" t="s">
        <v>112</v>
      </c>
      <c r="B62" s="46">
        <f>B61+B60</f>
        <v>0</v>
      </c>
      <c r="C62" s="46">
        <f>C61+C60</f>
        <v>190000</v>
      </c>
      <c r="D62" s="46">
        <f>D61+D60</f>
        <v>0</v>
      </c>
      <c r="E62" s="47">
        <f>E61+E60</f>
        <v>190000</v>
      </c>
      <c r="F62" s="47">
        <f>F61+F60</f>
        <v>0</v>
      </c>
      <c r="G62" s="47">
        <f>G61+G60</f>
        <v>0</v>
      </c>
      <c r="H62" s="47">
        <f>H61+H60</f>
        <v>0</v>
      </c>
      <c r="I62" s="47">
        <f>I61+I60</f>
        <v>0</v>
      </c>
      <c r="J62" s="48">
        <f>J61+J60</f>
        <v>190000</v>
      </c>
    </row>
    <row r="63" spans="1:10" ht="21" customHeight="1">
      <c r="A63" s="50"/>
      <c r="B63" s="51"/>
      <c r="C63" s="52"/>
      <c r="D63" s="51"/>
      <c r="E63" s="52"/>
      <c r="F63" s="52"/>
      <c r="G63" s="52"/>
      <c r="H63" s="52"/>
      <c r="I63" s="52"/>
      <c r="J63" s="53"/>
    </row>
    <row r="64" spans="1:13" ht="21" customHeight="1">
      <c r="A64" s="96" t="s">
        <v>113</v>
      </c>
      <c r="B64" s="96"/>
      <c r="C64" s="96"/>
      <c r="D64" s="96"/>
      <c r="E64" s="96"/>
      <c r="F64" s="96"/>
      <c r="G64" s="96"/>
      <c r="H64" s="96"/>
      <c r="I64" s="96"/>
      <c r="J64" s="96"/>
      <c r="K64"/>
      <c r="L64"/>
      <c r="M64"/>
    </row>
    <row r="65" spans="1:13" ht="21" customHeight="1">
      <c r="A65" s="97">
        <v>34</v>
      </c>
      <c r="B65" s="98" t="s">
        <v>114</v>
      </c>
      <c r="C65" s="99">
        <f>J65</f>
        <v>35000</v>
      </c>
      <c r="D65" s="98" t="s">
        <v>115</v>
      </c>
      <c r="E65" s="99">
        <v>35000</v>
      </c>
      <c r="F65" s="99">
        <v>0</v>
      </c>
      <c r="G65" s="99">
        <v>0</v>
      </c>
      <c r="H65" s="99">
        <v>0</v>
      </c>
      <c r="I65" s="99">
        <v>0</v>
      </c>
      <c r="J65" s="100">
        <f>E65+F65+G65+H65+I65</f>
        <v>35000</v>
      </c>
      <c r="K65"/>
      <c r="L65"/>
      <c r="M65"/>
    </row>
    <row r="66" spans="1:13" ht="21" customHeight="1">
      <c r="A66" s="67" t="s">
        <v>116</v>
      </c>
      <c r="B66" s="68"/>
      <c r="C66" s="69"/>
      <c r="D66" s="70"/>
      <c r="E66" s="47">
        <f>E65</f>
        <v>35000</v>
      </c>
      <c r="F66" s="47">
        <f>F65</f>
        <v>0</v>
      </c>
      <c r="G66" s="47">
        <f>G65</f>
        <v>0</v>
      </c>
      <c r="H66" s="83">
        <f>H65</f>
        <v>0</v>
      </c>
      <c r="I66" s="47">
        <f>I65</f>
        <v>0</v>
      </c>
      <c r="J66" s="101">
        <f>J65</f>
        <v>35000</v>
      </c>
      <c r="K66"/>
      <c r="L66"/>
      <c r="M66"/>
    </row>
    <row r="67" spans="1:12" ht="21" customHeight="1">
      <c r="A67" s="50"/>
      <c r="B67" s="51"/>
      <c r="C67" s="52"/>
      <c r="D67" s="51"/>
      <c r="E67" s="52"/>
      <c r="F67" s="52"/>
      <c r="G67" s="52"/>
      <c r="H67" s="52"/>
      <c r="I67" s="52"/>
      <c r="J67" s="53"/>
      <c r="K67"/>
      <c r="L67"/>
    </row>
    <row r="68" spans="1:12" ht="26.25" customHeight="1">
      <c r="A68" s="56" t="s">
        <v>117</v>
      </c>
      <c r="B68" s="57"/>
      <c r="C68" s="58"/>
      <c r="D68" s="57"/>
      <c r="E68" s="58"/>
      <c r="F68" s="58"/>
      <c r="G68" s="58"/>
      <c r="H68" s="58"/>
      <c r="I68" s="58"/>
      <c r="J68" s="59"/>
      <c r="K68"/>
      <c r="L68"/>
    </row>
    <row r="69" spans="1:12" ht="33.75" customHeight="1">
      <c r="A69" s="35" t="s">
        <v>118</v>
      </c>
      <c r="B69" s="43" t="s">
        <v>119</v>
      </c>
      <c r="C69" s="37">
        <v>12004080</v>
      </c>
      <c r="D69" s="36" t="s">
        <v>120</v>
      </c>
      <c r="E69" s="38">
        <v>5000</v>
      </c>
      <c r="F69" s="38">
        <v>0</v>
      </c>
      <c r="G69" s="102">
        <v>0</v>
      </c>
      <c r="H69" s="38">
        <v>0</v>
      </c>
      <c r="I69" s="38">
        <v>0</v>
      </c>
      <c r="J69" s="41">
        <f>E69+F69+G69+H69+I69</f>
        <v>5000</v>
      </c>
      <c r="K69"/>
      <c r="L69"/>
    </row>
    <row r="70" spans="1:12" ht="36" customHeight="1">
      <c r="A70" s="35" t="s">
        <v>121</v>
      </c>
      <c r="B70" s="43" t="s">
        <v>122</v>
      </c>
      <c r="C70" s="37">
        <v>164000</v>
      </c>
      <c r="D70" s="43" t="s">
        <v>123</v>
      </c>
      <c r="E70" s="38">
        <v>58000</v>
      </c>
      <c r="F70" s="38">
        <v>0</v>
      </c>
      <c r="G70" s="102">
        <v>0</v>
      </c>
      <c r="H70" s="38">
        <v>0</v>
      </c>
      <c r="I70" s="38">
        <v>0</v>
      </c>
      <c r="J70" s="41">
        <f>E70+F70+G70+H70+I70</f>
        <v>58000</v>
      </c>
      <c r="K70"/>
      <c r="L70"/>
    </row>
    <row r="71" spans="1:256" s="4" customFormat="1" ht="36" customHeight="1">
      <c r="A71" s="35" t="s">
        <v>124</v>
      </c>
      <c r="B71" s="43" t="s">
        <v>125</v>
      </c>
      <c r="C71" s="37">
        <v>6700000</v>
      </c>
      <c r="D71" s="43" t="s">
        <v>125</v>
      </c>
      <c r="E71" s="38">
        <v>56000</v>
      </c>
      <c r="F71" s="38">
        <v>0</v>
      </c>
      <c r="G71" s="102">
        <v>1500000</v>
      </c>
      <c r="H71" s="38">
        <v>0</v>
      </c>
      <c r="I71" s="38">
        <v>0</v>
      </c>
      <c r="J71" s="41">
        <f>E71+F71+G71+H71+I71</f>
        <v>1556000</v>
      </c>
      <c r="K71" s="42"/>
      <c r="L71" s="42"/>
      <c r="IV71" s="42"/>
    </row>
    <row r="72" spans="1:256" s="4" customFormat="1" ht="29.25" customHeight="1">
      <c r="A72" s="35" t="s">
        <v>126</v>
      </c>
      <c r="B72" s="43" t="s">
        <v>127</v>
      </c>
      <c r="C72" s="37">
        <f>J72</f>
        <v>269500</v>
      </c>
      <c r="D72" s="43" t="s">
        <v>127</v>
      </c>
      <c r="E72" s="38">
        <v>269500</v>
      </c>
      <c r="F72" s="38">
        <v>0</v>
      </c>
      <c r="G72" s="102">
        <v>0</v>
      </c>
      <c r="H72" s="38">
        <v>0</v>
      </c>
      <c r="I72" s="38">
        <v>0</v>
      </c>
      <c r="J72" s="41">
        <f>E72+F72+G72+H72+I72</f>
        <v>269500</v>
      </c>
      <c r="K72" s="42"/>
      <c r="L72" s="42"/>
      <c r="IV72" s="42"/>
    </row>
    <row r="73" spans="1:12" ht="29.25" customHeight="1">
      <c r="A73" s="35" t="s">
        <v>128</v>
      </c>
      <c r="B73" s="43" t="s">
        <v>129</v>
      </c>
      <c r="C73" s="37">
        <f>J73</f>
        <v>680000</v>
      </c>
      <c r="D73" s="43" t="s">
        <v>129</v>
      </c>
      <c r="E73" s="38">
        <v>680000</v>
      </c>
      <c r="F73" s="38">
        <v>0</v>
      </c>
      <c r="G73" s="102">
        <v>0</v>
      </c>
      <c r="H73" s="38">
        <v>0</v>
      </c>
      <c r="I73" s="38">
        <v>0</v>
      </c>
      <c r="J73" s="41">
        <f>E73+F73+G73+H73+I73</f>
        <v>680000</v>
      </c>
      <c r="K73"/>
      <c r="L73"/>
    </row>
    <row r="74" spans="1:256" s="4" customFormat="1" ht="35.25" customHeight="1">
      <c r="A74" s="35" t="s">
        <v>130</v>
      </c>
      <c r="B74" s="103" t="s">
        <v>131</v>
      </c>
      <c r="C74" s="37">
        <f>J74</f>
        <v>100500</v>
      </c>
      <c r="D74" s="103" t="s">
        <v>131</v>
      </c>
      <c r="E74" s="38">
        <v>100500</v>
      </c>
      <c r="F74" s="38">
        <v>0</v>
      </c>
      <c r="G74" s="102">
        <v>0</v>
      </c>
      <c r="H74" s="38">
        <v>0</v>
      </c>
      <c r="I74" s="38">
        <v>0</v>
      </c>
      <c r="J74" s="41">
        <f>E74+F74+G74+H74+I74</f>
        <v>100500</v>
      </c>
      <c r="K74" s="42"/>
      <c r="L74" s="42"/>
      <c r="M74" s="104"/>
      <c r="N74" s="104"/>
      <c r="O74" s="104"/>
      <c r="IV74" s="42"/>
    </row>
    <row r="75" spans="1:12" ht="37.5" customHeight="1">
      <c r="A75" s="35" t="s">
        <v>132</v>
      </c>
      <c r="B75" s="43" t="s">
        <v>133</v>
      </c>
      <c r="C75" s="37">
        <f>J75</f>
        <v>165000</v>
      </c>
      <c r="D75" s="43" t="s">
        <v>133</v>
      </c>
      <c r="E75" s="38">
        <v>165000</v>
      </c>
      <c r="F75" s="38">
        <v>0</v>
      </c>
      <c r="G75" s="102">
        <v>0</v>
      </c>
      <c r="H75" s="38">
        <v>0</v>
      </c>
      <c r="I75" s="38">
        <v>0</v>
      </c>
      <c r="J75" s="41">
        <f>E75+F75+G75+H75+I75</f>
        <v>165000</v>
      </c>
      <c r="K75" s="2"/>
      <c r="L75" s="2"/>
    </row>
    <row r="76" spans="1:12" ht="37.5" customHeight="1">
      <c r="A76" s="35" t="s">
        <v>134</v>
      </c>
      <c r="B76" s="43" t="s">
        <v>135</v>
      </c>
      <c r="C76" s="37">
        <f>J76</f>
        <v>35000</v>
      </c>
      <c r="D76" s="43" t="s">
        <v>135</v>
      </c>
      <c r="E76" s="38">
        <v>35000</v>
      </c>
      <c r="F76" s="38">
        <v>0</v>
      </c>
      <c r="G76" s="102">
        <v>0</v>
      </c>
      <c r="H76" s="38">
        <v>0</v>
      </c>
      <c r="I76" s="38">
        <v>0</v>
      </c>
      <c r="J76" s="41">
        <f>E76+F76+G76+H76+I76</f>
        <v>35000</v>
      </c>
      <c r="K76"/>
      <c r="L76"/>
    </row>
    <row r="77" spans="1:256" s="4" customFormat="1" ht="37.5" customHeight="1">
      <c r="A77" s="35" t="s">
        <v>136</v>
      </c>
      <c r="B77" s="43" t="s">
        <v>137</v>
      </c>
      <c r="C77" s="37">
        <v>1950000</v>
      </c>
      <c r="D77" s="43" t="s">
        <v>137</v>
      </c>
      <c r="E77" s="38">
        <v>90000</v>
      </c>
      <c r="F77" s="38">
        <v>0</v>
      </c>
      <c r="G77" s="102">
        <v>800000</v>
      </c>
      <c r="H77" s="38">
        <v>0</v>
      </c>
      <c r="I77" s="38">
        <v>0</v>
      </c>
      <c r="J77" s="41">
        <f>E77+F77+G77+H77+I77</f>
        <v>890000</v>
      </c>
      <c r="K77" s="105"/>
      <c r="L77" s="105"/>
      <c r="M77" s="1"/>
      <c r="N77" s="1"/>
      <c r="O77" s="1"/>
      <c r="IV77" s="42"/>
    </row>
    <row r="78" spans="1:12" ht="37.5" customHeight="1">
      <c r="A78" s="35" t="s">
        <v>138</v>
      </c>
      <c r="B78" s="43" t="s">
        <v>139</v>
      </c>
      <c r="C78" s="37">
        <v>2000000</v>
      </c>
      <c r="D78" s="43" t="s">
        <v>139</v>
      </c>
      <c r="E78" s="38">
        <v>50000</v>
      </c>
      <c r="F78" s="38">
        <v>450000</v>
      </c>
      <c r="G78" s="102">
        <v>0</v>
      </c>
      <c r="H78" s="38">
        <v>0</v>
      </c>
      <c r="I78" s="38">
        <v>100000</v>
      </c>
      <c r="J78" s="41">
        <f>E78+F78+G78+H78+I78</f>
        <v>600000</v>
      </c>
      <c r="K78" s="106"/>
      <c r="L78" s="106"/>
    </row>
    <row r="79" spans="1:14" ht="37.5" customHeight="1">
      <c r="A79" s="35" t="s">
        <v>140</v>
      </c>
      <c r="B79" s="43" t="s">
        <v>141</v>
      </c>
      <c r="C79" s="37">
        <f>J79</f>
        <v>10000</v>
      </c>
      <c r="D79" s="43" t="s">
        <v>141</v>
      </c>
      <c r="E79" s="38">
        <v>10000</v>
      </c>
      <c r="F79" s="38">
        <v>0</v>
      </c>
      <c r="G79" s="102">
        <v>0</v>
      </c>
      <c r="H79" s="38">
        <v>0</v>
      </c>
      <c r="I79" s="38">
        <v>0</v>
      </c>
      <c r="J79" s="41">
        <f>E79+F79+G79+H79+I79</f>
        <v>10000</v>
      </c>
      <c r="K79" s="106"/>
      <c r="L79" s="106"/>
      <c r="M79" s="106"/>
      <c r="N79" s="106"/>
    </row>
    <row r="80" spans="1:12" ht="33" customHeight="1">
      <c r="A80" s="35" t="s">
        <v>142</v>
      </c>
      <c r="B80" s="103" t="s">
        <v>143</v>
      </c>
      <c r="C80" s="37">
        <v>1700000</v>
      </c>
      <c r="D80" s="43" t="s">
        <v>143</v>
      </c>
      <c r="E80" s="44">
        <v>210000</v>
      </c>
      <c r="F80" s="44">
        <v>0</v>
      </c>
      <c r="G80" s="44">
        <v>500000</v>
      </c>
      <c r="H80" s="44">
        <v>0</v>
      </c>
      <c r="I80" s="44">
        <v>0</v>
      </c>
      <c r="J80" s="41">
        <f>E80+F80+G80+H80+I80</f>
        <v>710000</v>
      </c>
      <c r="K80" s="107"/>
      <c r="L80" s="107"/>
    </row>
    <row r="81" spans="1:12" ht="33" customHeight="1">
      <c r="A81" s="35" t="s">
        <v>144</v>
      </c>
      <c r="B81" s="43" t="s">
        <v>145</v>
      </c>
      <c r="C81" s="37">
        <v>2237918</v>
      </c>
      <c r="D81" s="43" t="s">
        <v>146</v>
      </c>
      <c r="E81" s="44">
        <v>0</v>
      </c>
      <c r="F81" s="44">
        <v>0</v>
      </c>
      <c r="G81" s="44">
        <v>1500000</v>
      </c>
      <c r="H81" s="44">
        <v>0</v>
      </c>
      <c r="I81" s="44">
        <v>0</v>
      </c>
      <c r="J81" s="41">
        <f>E81+F81+G81+H81+I81</f>
        <v>1500000</v>
      </c>
      <c r="K81" s="106"/>
      <c r="L81" s="106"/>
    </row>
    <row r="82" spans="1:12" ht="33" customHeight="1">
      <c r="A82" s="35" t="s">
        <v>147</v>
      </c>
      <c r="B82" s="103" t="s">
        <v>148</v>
      </c>
      <c r="C82" s="37">
        <f>J82</f>
        <v>40000</v>
      </c>
      <c r="D82" s="103" t="s">
        <v>148</v>
      </c>
      <c r="E82" s="44">
        <v>40000</v>
      </c>
      <c r="F82" s="44">
        <v>0</v>
      </c>
      <c r="G82" s="44">
        <v>0</v>
      </c>
      <c r="H82" s="44">
        <v>0</v>
      </c>
      <c r="I82" s="44">
        <v>0</v>
      </c>
      <c r="J82" s="41">
        <f>E82+F82+G82+H82+I82</f>
        <v>40000</v>
      </c>
      <c r="K82" s="106"/>
      <c r="L82" s="106"/>
    </row>
    <row r="83" spans="1:12" ht="36" customHeight="1">
      <c r="A83" s="35" t="s">
        <v>149</v>
      </c>
      <c r="B83" s="43" t="s">
        <v>150</v>
      </c>
      <c r="C83" s="37">
        <f>J83</f>
        <v>65000</v>
      </c>
      <c r="D83" s="43" t="s">
        <v>150</v>
      </c>
      <c r="E83" s="44">
        <v>65000</v>
      </c>
      <c r="F83" s="44">
        <v>0</v>
      </c>
      <c r="G83" s="44">
        <v>0</v>
      </c>
      <c r="H83" s="44">
        <v>0</v>
      </c>
      <c r="I83" s="44">
        <v>0</v>
      </c>
      <c r="J83" s="41">
        <f>E83+F83+G83+H83+I83</f>
        <v>65000</v>
      </c>
      <c r="K83" s="106"/>
      <c r="L83" s="106"/>
    </row>
    <row r="84" spans="1:12" ht="36" customHeight="1">
      <c r="A84" s="35" t="s">
        <v>151</v>
      </c>
      <c r="B84" s="43" t="s">
        <v>152</v>
      </c>
      <c r="C84" s="37">
        <v>120000</v>
      </c>
      <c r="D84" s="43" t="s">
        <v>152</v>
      </c>
      <c r="E84" s="44">
        <v>2000</v>
      </c>
      <c r="F84" s="44">
        <v>0</v>
      </c>
      <c r="G84" s="44">
        <v>0</v>
      </c>
      <c r="H84" s="44">
        <v>0</v>
      </c>
      <c r="I84" s="44">
        <v>0</v>
      </c>
      <c r="J84" s="41">
        <f>E84+F84+G84+H84+I84</f>
        <v>2000</v>
      </c>
      <c r="K84" s="106"/>
      <c r="L84" s="106"/>
    </row>
    <row r="85" spans="1:12" ht="36" customHeight="1">
      <c r="A85" s="35" t="s">
        <v>153</v>
      </c>
      <c r="B85" s="43" t="s">
        <v>154</v>
      </c>
      <c r="C85" s="37">
        <f>J85</f>
        <v>48400</v>
      </c>
      <c r="D85" s="43" t="s">
        <v>154</v>
      </c>
      <c r="E85" s="44">
        <v>48400</v>
      </c>
      <c r="F85" s="44">
        <v>0</v>
      </c>
      <c r="G85" s="44">
        <v>0</v>
      </c>
      <c r="H85" s="44">
        <v>0</v>
      </c>
      <c r="I85" s="44">
        <v>0</v>
      </c>
      <c r="J85" s="41">
        <f>E85+F85+G85+H85+I85</f>
        <v>48400</v>
      </c>
      <c r="K85" s="106"/>
      <c r="L85" s="106"/>
    </row>
    <row r="86" spans="1:256" s="4" customFormat="1" ht="30" customHeight="1">
      <c r="A86" s="35" t="s">
        <v>155</v>
      </c>
      <c r="B86" s="103" t="s">
        <v>156</v>
      </c>
      <c r="C86" s="37">
        <f>J86</f>
        <v>130000</v>
      </c>
      <c r="D86" s="103" t="s">
        <v>156</v>
      </c>
      <c r="E86" s="44">
        <v>130000</v>
      </c>
      <c r="F86" s="44">
        <v>0</v>
      </c>
      <c r="G86" s="44">
        <v>0</v>
      </c>
      <c r="H86" s="44">
        <v>0</v>
      </c>
      <c r="I86" s="44">
        <v>0</v>
      </c>
      <c r="J86" s="41">
        <f>E86+F86+G86+H86+I86</f>
        <v>130000</v>
      </c>
      <c r="K86" s="108"/>
      <c r="L86" s="108"/>
      <c r="IV86" s="42"/>
    </row>
    <row r="87" spans="1:10" ht="38.25" customHeight="1">
      <c r="A87" s="35" t="s">
        <v>157</v>
      </c>
      <c r="B87" s="43" t="s">
        <v>158</v>
      </c>
      <c r="C87" s="37">
        <f>J87</f>
        <v>105000</v>
      </c>
      <c r="D87" s="43" t="s">
        <v>158</v>
      </c>
      <c r="E87" s="44">
        <v>105000</v>
      </c>
      <c r="F87" s="44">
        <v>0</v>
      </c>
      <c r="G87" s="44">
        <v>0</v>
      </c>
      <c r="H87" s="44">
        <v>0</v>
      </c>
      <c r="I87" s="44">
        <v>0</v>
      </c>
      <c r="J87" s="41">
        <f>E87+F87+G87+H87+I87</f>
        <v>105000</v>
      </c>
    </row>
    <row r="88" spans="1:10" ht="38.25" customHeight="1">
      <c r="A88" s="35" t="s">
        <v>159</v>
      </c>
      <c r="B88" s="43" t="s">
        <v>160</v>
      </c>
      <c r="C88" s="37">
        <f>J88</f>
        <v>10000</v>
      </c>
      <c r="D88" s="43" t="s">
        <v>160</v>
      </c>
      <c r="E88" s="44">
        <v>10000</v>
      </c>
      <c r="F88" s="44">
        <v>0</v>
      </c>
      <c r="G88" s="44">
        <v>0</v>
      </c>
      <c r="H88" s="44">
        <v>0</v>
      </c>
      <c r="I88" s="44">
        <v>0</v>
      </c>
      <c r="J88" s="41">
        <f>E88+F88+G88+H88+I88</f>
        <v>10000</v>
      </c>
    </row>
    <row r="89" spans="1:256" s="4" customFormat="1" ht="44.25" customHeight="1">
      <c r="A89" s="35" t="s">
        <v>161</v>
      </c>
      <c r="B89" s="43" t="s">
        <v>162</v>
      </c>
      <c r="C89" s="37">
        <f>J89</f>
        <v>248400</v>
      </c>
      <c r="D89" s="43" t="s">
        <v>163</v>
      </c>
      <c r="E89" s="44">
        <v>208400</v>
      </c>
      <c r="F89" s="44">
        <v>0</v>
      </c>
      <c r="G89" s="44">
        <v>0</v>
      </c>
      <c r="H89" s="44">
        <v>0</v>
      </c>
      <c r="I89" s="44">
        <v>40000</v>
      </c>
      <c r="J89" s="41">
        <f>E89+F89+G89+H89+I89</f>
        <v>248400</v>
      </c>
      <c r="IV89" s="42"/>
    </row>
    <row r="90" spans="1:10" ht="38.25" customHeight="1">
      <c r="A90" s="35" t="s">
        <v>164</v>
      </c>
      <c r="B90" s="43" t="s">
        <v>165</v>
      </c>
      <c r="C90" s="37">
        <f>J90</f>
        <v>30000</v>
      </c>
      <c r="D90" s="43" t="s">
        <v>165</v>
      </c>
      <c r="E90" s="44">
        <v>30000</v>
      </c>
      <c r="F90" s="44">
        <v>0</v>
      </c>
      <c r="G90" s="44">
        <v>0</v>
      </c>
      <c r="H90" s="44">
        <v>0</v>
      </c>
      <c r="I90" s="44">
        <v>0</v>
      </c>
      <c r="J90" s="41">
        <f>E90+F90+G90+H90+I90</f>
        <v>30000</v>
      </c>
    </row>
    <row r="91" spans="1:10" ht="38.25" customHeight="1">
      <c r="A91" s="35" t="s">
        <v>166</v>
      </c>
      <c r="B91" s="43" t="s">
        <v>167</v>
      </c>
      <c r="C91" s="37">
        <f>J91</f>
        <v>4000</v>
      </c>
      <c r="D91" s="43" t="s">
        <v>168</v>
      </c>
      <c r="E91" s="44">
        <v>4000</v>
      </c>
      <c r="F91" s="44">
        <v>0</v>
      </c>
      <c r="G91" s="44">
        <v>0</v>
      </c>
      <c r="H91" s="44">
        <v>0</v>
      </c>
      <c r="I91" s="44">
        <v>0</v>
      </c>
      <c r="J91" s="41">
        <f>E91+F91+G91+H91+I91</f>
        <v>4000</v>
      </c>
    </row>
    <row r="92" spans="1:10" ht="25.5" customHeight="1">
      <c r="A92" s="46" t="s">
        <v>169</v>
      </c>
      <c r="B92" s="46"/>
      <c r="C92" s="46"/>
      <c r="D92" s="46"/>
      <c r="E92" s="47">
        <f>SUM(E69:E91)</f>
        <v>2371800</v>
      </c>
      <c r="F92" s="47">
        <f>SUM(F69:F91)</f>
        <v>450000</v>
      </c>
      <c r="G92" s="47">
        <f>SUM(G69:G91)</f>
        <v>4300000</v>
      </c>
      <c r="H92" s="47">
        <f>SUM(H69:H91)</f>
        <v>0</v>
      </c>
      <c r="I92" s="47">
        <f>SUM(I69:I91)</f>
        <v>140000</v>
      </c>
      <c r="J92" s="48">
        <f>SUM(J69:J91)</f>
        <v>7261800</v>
      </c>
    </row>
    <row r="93" spans="1:10" ht="23.25" customHeight="1">
      <c r="A93" s="50"/>
      <c r="B93" s="51"/>
      <c r="C93" s="52"/>
      <c r="D93" s="51"/>
      <c r="E93" s="52"/>
      <c r="F93" s="52"/>
      <c r="G93" s="52"/>
      <c r="H93" s="52"/>
      <c r="I93" s="52"/>
      <c r="J93" s="53"/>
    </row>
    <row r="94" spans="1:10" ht="23.25" customHeight="1">
      <c r="A94" s="96" t="s">
        <v>170</v>
      </c>
      <c r="B94" s="96"/>
      <c r="C94" s="96"/>
      <c r="D94" s="96"/>
      <c r="E94" s="96"/>
      <c r="F94" s="96"/>
      <c r="G94" s="96"/>
      <c r="H94" s="96"/>
      <c r="I94" s="96"/>
      <c r="J94" s="96"/>
    </row>
    <row r="95" spans="1:10" ht="40.5" customHeight="1">
      <c r="A95" s="109">
        <v>58</v>
      </c>
      <c r="B95" s="36" t="s">
        <v>171</v>
      </c>
      <c r="C95" s="37">
        <f>J95</f>
        <v>30000</v>
      </c>
      <c r="D95" s="43" t="s">
        <v>172</v>
      </c>
      <c r="E95" s="38">
        <v>30000</v>
      </c>
      <c r="F95" s="38">
        <v>0</v>
      </c>
      <c r="G95" s="38">
        <v>0</v>
      </c>
      <c r="H95" s="38">
        <v>0</v>
      </c>
      <c r="I95" s="38">
        <v>0</v>
      </c>
      <c r="J95" s="41">
        <f>E95+F95+G95+H95+I95</f>
        <v>30000</v>
      </c>
    </row>
    <row r="96" spans="1:10" ht="23.25" customHeight="1">
      <c r="A96" s="46" t="s">
        <v>173</v>
      </c>
      <c r="B96" s="46"/>
      <c r="C96" s="46"/>
      <c r="D96" s="46"/>
      <c r="E96" s="47">
        <f>E95</f>
        <v>30000</v>
      </c>
      <c r="F96" s="47">
        <f>F95</f>
        <v>0</v>
      </c>
      <c r="G96" s="47">
        <f>G95</f>
        <v>0</v>
      </c>
      <c r="H96" s="47">
        <f>H95</f>
        <v>0</v>
      </c>
      <c r="I96" s="47">
        <f>I95</f>
        <v>0</v>
      </c>
      <c r="J96" s="48">
        <f>J95</f>
        <v>30000</v>
      </c>
    </row>
    <row r="97" spans="1:10" ht="23.25" customHeight="1">
      <c r="A97" s="50"/>
      <c r="B97" s="51"/>
      <c r="C97" s="52"/>
      <c r="D97" s="51"/>
      <c r="E97" s="52"/>
      <c r="F97" s="52"/>
      <c r="G97" s="52"/>
      <c r="H97" s="52"/>
      <c r="I97" s="52"/>
      <c r="J97" s="53"/>
    </row>
    <row r="98" spans="1:10" ht="24.75" customHeight="1">
      <c r="A98" s="56" t="s">
        <v>174</v>
      </c>
      <c r="B98" s="57"/>
      <c r="C98" s="58"/>
      <c r="D98" s="57"/>
      <c r="E98" s="58"/>
      <c r="F98" s="58"/>
      <c r="G98" s="58"/>
      <c r="H98" s="58"/>
      <c r="I98" s="58"/>
      <c r="J98" s="59"/>
    </row>
    <row r="99" spans="1:10" ht="28.5" customHeight="1">
      <c r="A99" s="35" t="s">
        <v>175</v>
      </c>
      <c r="B99" s="43" t="s">
        <v>176</v>
      </c>
      <c r="C99" s="37">
        <v>1656000</v>
      </c>
      <c r="D99" s="43" t="s">
        <v>176</v>
      </c>
      <c r="E99" s="38">
        <v>80000</v>
      </c>
      <c r="F99" s="38">
        <v>0</v>
      </c>
      <c r="G99" s="38">
        <v>0</v>
      </c>
      <c r="H99" s="38">
        <v>0</v>
      </c>
      <c r="I99" s="38">
        <v>0</v>
      </c>
      <c r="J99" s="41">
        <f>E99+F99+G99+H99+I99</f>
        <v>80000</v>
      </c>
    </row>
    <row r="100" spans="1:10" ht="28.5" customHeight="1">
      <c r="A100" s="35" t="s">
        <v>177</v>
      </c>
      <c r="B100" s="43" t="s">
        <v>167</v>
      </c>
      <c r="C100" s="37">
        <f>J100</f>
        <v>40000</v>
      </c>
      <c r="D100" s="43" t="s">
        <v>168</v>
      </c>
      <c r="E100" s="38">
        <v>40000</v>
      </c>
      <c r="F100" s="38">
        <v>0</v>
      </c>
      <c r="G100" s="38">
        <v>0</v>
      </c>
      <c r="H100" s="38">
        <v>0</v>
      </c>
      <c r="I100" s="38">
        <v>0</v>
      </c>
      <c r="J100" s="41">
        <f>I100+H100+G100+F100+E100</f>
        <v>40000</v>
      </c>
    </row>
    <row r="101" spans="1:256" s="4" customFormat="1" ht="28.5" customHeight="1">
      <c r="A101" s="35" t="s">
        <v>178</v>
      </c>
      <c r="B101" s="110" t="s">
        <v>179</v>
      </c>
      <c r="C101" s="111">
        <v>11100000</v>
      </c>
      <c r="D101" s="110" t="s">
        <v>179</v>
      </c>
      <c r="E101" s="38">
        <v>6221000</v>
      </c>
      <c r="F101" s="38">
        <v>0</v>
      </c>
      <c r="G101" s="38">
        <v>0</v>
      </c>
      <c r="H101" s="38">
        <v>0</v>
      </c>
      <c r="I101" s="38">
        <v>0</v>
      </c>
      <c r="J101" s="41">
        <f>I101+H101+G101+F101+E101</f>
        <v>6221000</v>
      </c>
      <c r="IV101" s="42"/>
    </row>
    <row r="102" spans="1:10" ht="28.5" customHeight="1">
      <c r="A102" s="35" t="s">
        <v>180</v>
      </c>
      <c r="B102" s="43" t="s">
        <v>181</v>
      </c>
      <c r="C102" s="37">
        <f>J102</f>
        <v>196000</v>
      </c>
      <c r="D102" s="43" t="s">
        <v>110</v>
      </c>
      <c r="E102" s="38">
        <v>196000</v>
      </c>
      <c r="F102" s="38">
        <v>0</v>
      </c>
      <c r="G102" s="38">
        <v>0</v>
      </c>
      <c r="H102" s="38">
        <v>0</v>
      </c>
      <c r="I102" s="38">
        <v>0</v>
      </c>
      <c r="J102" s="41">
        <f>I102+H102+G102+F102+E102</f>
        <v>196000</v>
      </c>
    </row>
    <row r="103" spans="1:10" ht="22.5" customHeight="1">
      <c r="A103" s="46" t="s">
        <v>182</v>
      </c>
      <c r="B103" s="46"/>
      <c r="C103" s="46"/>
      <c r="D103" s="46"/>
      <c r="E103" s="47">
        <f>SUM(E99:E102)</f>
        <v>6537000</v>
      </c>
      <c r="F103" s="47">
        <f>SUM(F99:F102)</f>
        <v>0</v>
      </c>
      <c r="G103" s="47">
        <f>SUM(G99:G102)</f>
        <v>0</v>
      </c>
      <c r="H103" s="47">
        <f>SUM(H99:H102)</f>
        <v>0</v>
      </c>
      <c r="I103" s="47">
        <f>SUM(I99:I102)</f>
        <v>0</v>
      </c>
      <c r="J103" s="47">
        <f>SUM(J99:J102)</f>
        <v>6537000</v>
      </c>
    </row>
    <row r="104" spans="1:11" ht="38.25" customHeight="1">
      <c r="A104" s="112" t="s">
        <v>183</v>
      </c>
      <c r="B104" s="112"/>
      <c r="C104" s="112"/>
      <c r="D104" s="112"/>
      <c r="E104" s="113">
        <f>E103+E92+E57+E41+E32+E24+E62+E45+E66+E96</f>
        <v>17641616</v>
      </c>
      <c r="F104" s="113">
        <f>F103+F92+F57+F41+F32+F24+F62+F45+F66+F96</f>
        <v>3941032</v>
      </c>
      <c r="G104" s="113">
        <f>G103+G92+G57+G41+G32+G24+G62+G45+G66+G96</f>
        <v>5020000</v>
      </c>
      <c r="H104" s="113">
        <f>H103+H92+H57+H41+H32+H24+H62+H45+H66+H96</f>
        <v>8000000</v>
      </c>
      <c r="I104" s="113">
        <f>I103+I92+I57+I41+I32+I24+I62+I45+I66+I96</f>
        <v>361500</v>
      </c>
      <c r="J104" s="113">
        <f>J103+J92+J57+J41+J32+J24+J62+J45+J66+J96</f>
        <v>34964148</v>
      </c>
      <c r="K104" s="114"/>
    </row>
    <row r="107" ht="17.25" customHeight="1"/>
    <row r="108" ht="17.25" customHeight="1"/>
    <row r="109" ht="17.25" customHeight="1"/>
  </sheetData>
  <mergeCells count="14">
    <mergeCell ref="A24:D24"/>
    <mergeCell ref="A32:D32"/>
    <mergeCell ref="A43:J43"/>
    <mergeCell ref="A57:D57"/>
    <mergeCell ref="A60:A61"/>
    <mergeCell ref="B60:B61"/>
    <mergeCell ref="C60:C61"/>
    <mergeCell ref="A62:D62"/>
    <mergeCell ref="A64:J64"/>
    <mergeCell ref="A92:D92"/>
    <mergeCell ref="A94:J94"/>
    <mergeCell ref="A96:D96"/>
    <mergeCell ref="A103:D103"/>
    <mergeCell ref="A104:D104"/>
  </mergeCells>
  <printOptions horizontalCentered="1"/>
  <pageMargins left="0.5902777777777778" right="0.5902777777777778" top="0.39375" bottom="0.39375" header="0.5118055555555555" footer="0.5118055555555555"/>
  <pageSetup fitToHeight="2" fitToWidth="1" horizontalDpi="300" verticalDpi="300" orientation="landscape" pageOrder="overThenDown" paperSize="8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2007-09-14T07:56:14Z</cp:lastPrinted>
  <dcterms:created xsi:type="dcterms:W3CDTF">2005-02-09T22:29:49Z</dcterms:created>
  <dcterms:modified xsi:type="dcterms:W3CDTF">2006-01-11T20:11:04Z</dcterms:modified>
  <cp:category/>
  <cp:version/>
  <cp:contentType/>
  <cp:contentStatus/>
  <cp:revision>1</cp:revision>
</cp:coreProperties>
</file>