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'zad_zl05'!$A$1:$K$77</definedName>
    <definedName name="Excel_BuiltIn_Print_Area_1_1">'zad_zl05'!$A$1:$L$77</definedName>
    <definedName name="Excel_BuiltIn_Print_Area_1_1_1">'zad_zl05'!$A$1:$H$77</definedName>
    <definedName name="Excel_BuiltIn_Print_Area_2_1">'zad_zl05'!$A$2:$L$77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<sst xmlns="http://schemas.openxmlformats.org/spreadsheetml/2006/main" count="129" uniqueCount="68">
  <si>
    <t>ZAŁĄCZNIK NR 3 DOZARZĄDZENIA NR 97  BURMISTRZA MIASTA I GMINY WRZEŚNIA Z DNIA 30 MARCA 2007 R.</t>
  </si>
  <si>
    <t>W ZAŁĄCZNIKU NR3 DO UCHWAŁY NR IV/37/06 RADY MIEJSKIEJ WE WRZEŚNI Z DNIA  28 GRUDNIA 2006 R.</t>
  </si>
  <si>
    <t>WPROWADZA SIĘ NASTĘPUJĄCE ZMIANY:</t>
  </si>
  <si>
    <t>D O C H O D Y</t>
  </si>
  <si>
    <t xml:space="preserve"> DZIAŁ</t>
  </si>
  <si>
    <t>PLAN</t>
  </si>
  <si>
    <t>ZWIĘKSZENIE</t>
  </si>
  <si>
    <t xml:space="preserve">PLAN </t>
  </si>
  <si>
    <t>Wzrost</t>
  </si>
  <si>
    <r>
      <t xml:space="preserve"> </t>
    </r>
    <r>
      <rPr>
        <b/>
        <sz val="7"/>
        <rFont val="Verdana"/>
        <family val="2"/>
      </rPr>
      <t>ROZDZ.</t>
    </r>
  </si>
  <si>
    <t xml:space="preserve">       T R E Ś Ć</t>
  </si>
  <si>
    <t xml:space="preserve">NA </t>
  </si>
  <si>
    <t>PLANU</t>
  </si>
  <si>
    <t>PRZED</t>
  </si>
  <si>
    <t>2006/2005</t>
  </si>
  <si>
    <t>ZMIANY</t>
  </si>
  <si>
    <t>PO</t>
  </si>
  <si>
    <t xml:space="preserve"> §</t>
  </si>
  <si>
    <t>ZMIANĄ</t>
  </si>
  <si>
    <t>ZMIANIE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</si>
  <si>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</si>
  <si>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</si>
  <si>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</si>
  <si>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</si>
  <si>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</si>
  <si>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</si>
  <si>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2"/>
      </rPr>
      <t>RZĄDOWEJ ZLECONYCH GMINOM USTAWAMI</t>
    </r>
  </si>
  <si>
    <t>751</t>
  </si>
  <si>
    <t>URZĘDY NACZELNYCH ORGANÓW WŁADZY PAŃSTWOWEJ</t>
  </si>
  <si>
    <t>75101</t>
  </si>
  <si>
    <r>
      <t xml:space="preserve"> </t>
    </r>
    <r>
      <rPr>
        <sz val="6"/>
        <rFont val="Verdana"/>
        <family val="2"/>
      </rPr>
      <t>BIEŻĄCYCH Z ZAKRESU ADMINISTR. RZĄDOWEJ ZLECONYCH GMINOM USTAWAM</t>
    </r>
    <r>
      <rPr>
        <sz val="7"/>
        <rFont val="Verdana"/>
        <family val="2"/>
      </rPr>
      <t>I</t>
    </r>
  </si>
  <si>
    <t>754</t>
  </si>
  <si>
    <t>BEZPIECZEŃSTWO PUBLICZNE</t>
  </si>
  <si>
    <t>75414</t>
  </si>
  <si>
    <t>OBRONA CYWILNA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</si>
  <si>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</si>
  <si>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</si>
  <si>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</si>
  <si>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</si>
  <si>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</si>
  <si>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</si>
  <si>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</si>
  <si>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85213</t>
  </si>
  <si>
    <t>SKŁADKI NA UBEZPIECZENIA ZDROWOTNE OPŁACANE ZA OSOBY POBIERAJĄCE</t>
  </si>
  <si>
    <t>NIEKTÓRE ŚWIADCZENIA Z POMOCY SPOŁECZNEJ</t>
  </si>
  <si>
    <t>85214</t>
  </si>
  <si>
    <t>ZASIŁKI I POMOC W NATURZE</t>
  </si>
  <si>
    <t>85228</t>
  </si>
  <si>
    <t>USŁUGI OPIEKUŃCZE I SPECJALISTYCZNE USŁUGI OPIEKUŃCZE</t>
  </si>
  <si>
    <t xml:space="preserve"> RAZEM DOCHODY</t>
  </si>
  <si>
    <t>W Y D A T K I</t>
  </si>
  <si>
    <t xml:space="preserve"> ROZDZ.</t>
  </si>
  <si>
    <t>13.10.2005 R.</t>
  </si>
  <si>
    <t>URZĘDY WOJEWÓDZKIE - WYDATKI BIEŻĄCE</t>
  </si>
  <si>
    <t>- WYNAGRODZENIA</t>
  </si>
  <si>
    <t>- POCHODNE OD WYNAGRODZEŃ</t>
  </si>
  <si>
    <t>- POZOSTAŁE WYDATKI BIEŻĄCE</t>
  </si>
  <si>
    <t>URZĘDY NACZELNYCH ORGANÓW WŁADZY - WYDATKI BIEŻĄCE</t>
  </si>
  <si>
    <r>
      <t xml:space="preserve"> </t>
    </r>
    <r>
      <rPr>
        <sz val="6"/>
        <rFont val="Verdana"/>
        <family val="2"/>
      </rPr>
      <t>PROWADZ. SPISÓW WYBORCÓW - ZADANIE Z ZAKR. ADM. RZĄD.</t>
    </r>
  </si>
  <si>
    <t>OBRONA CYWILNA - WYDATKI BIEŻĄCE</t>
  </si>
  <si>
    <t>- ŚWIADCZENIA SPOŁECZNE</t>
  </si>
  <si>
    <t>NIEKTÓRE ŚWIADCZENIA Z POMOCY SPOŁECZNEJ - WYDATKI BIEŻĄCE</t>
  </si>
  <si>
    <t>SKŁADKI NA UBEZPIECZENIE ZDROWOTNE</t>
  </si>
  <si>
    <t>ZASIŁKI I POMOC W NATURZE - WYDATKI BIEŻĄCE</t>
  </si>
  <si>
    <t>ŚWIADCZENIA SPOŁECZNE</t>
  </si>
  <si>
    <t>POCHODNE OD WYNAGRODZEŃ</t>
  </si>
  <si>
    <t>USŁUGI OPIEKUŃCZE I SPECJALISTYCZNE USŁUGI OPIEKUŃCZE - WYDATKI BIEŻĄCE</t>
  </si>
  <si>
    <t xml:space="preserve"> RAZEM WYDATKI</t>
  </si>
</sst>
</file>

<file path=xl/styles.xml><?xml version="1.0" encoding="utf-8"?>
<styleSheet xmlns="http://schemas.openxmlformats.org/spreadsheetml/2006/main">
  <numFmts count="6">
    <numFmt numFmtId="164" formatCode="#,##0"/>
    <numFmt numFmtId="165" formatCode="#,##0.00"/>
    <numFmt numFmtId="166" formatCode="DD/MM/YY"/>
    <numFmt numFmtId="167" formatCode="0%"/>
    <numFmt numFmtId="168" formatCode="@"/>
    <numFmt numFmtId="169" formatCode="#,##0.0"/>
  </numFmts>
  <fonts count="25">
    <font>
      <sz val="12"/>
      <name val="Times New Roman CE"/>
      <family val="1"/>
    </font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sz val="10"/>
      <name val="Times New Roman CE"/>
      <family val="1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2"/>
      <color indexed="8"/>
      <name val="Times New Roman CE"/>
      <family val="1"/>
    </font>
    <font>
      <b/>
      <sz val="12"/>
      <color indexed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6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 Unicode MS"/>
      <family val="2"/>
    </font>
    <font>
      <sz val="6"/>
      <name val="Verdana"/>
      <family val="2"/>
    </font>
    <font>
      <sz val="6"/>
      <name val="Arial CE"/>
      <family val="2"/>
    </font>
    <font>
      <sz val="7"/>
      <name val="Verdana"/>
      <family val="2"/>
    </font>
    <font>
      <b/>
      <sz val="12"/>
      <name val="Times New Roman CE"/>
      <family val="1"/>
    </font>
    <font>
      <sz val="6"/>
      <color indexed="8"/>
      <name val="Verdana"/>
      <family val="2"/>
    </font>
    <font>
      <sz val="8"/>
      <name val="Verdana"/>
      <family val="2"/>
    </font>
    <font>
      <b/>
      <i/>
      <sz val="8"/>
      <color indexed="8"/>
      <name val="Times New Roman CE"/>
      <family val="1"/>
    </font>
    <font>
      <sz val="8"/>
      <name val="Times New Roman CE"/>
      <family val="1"/>
    </font>
    <font>
      <b/>
      <i/>
      <sz val="8"/>
      <color indexed="8"/>
      <name val="Verdana"/>
      <family val="2"/>
    </font>
    <font>
      <sz val="7"/>
      <color indexed="8"/>
      <name val="Verdana"/>
      <family val="2"/>
    </font>
    <font>
      <b/>
      <u val="single"/>
      <sz val="6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34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164" fontId="5" fillId="2" borderId="0" xfId="0" applyFont="1" applyBorder="1" applyAlignment="1">
      <alignment horizontal="left"/>
    </xf>
    <xf numFmtId="164" fontId="6" fillId="2" borderId="0" xfId="0" applyFont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11" fillId="3" borderId="3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/>
    </xf>
    <xf numFmtId="165" fontId="11" fillId="3" borderId="14" xfId="0" applyNumberFormat="1" applyFont="1" applyFill="1" applyBorder="1" applyAlignment="1">
      <alignment/>
    </xf>
    <xf numFmtId="166" fontId="10" fillId="3" borderId="12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1" fillId="4" borderId="16" xfId="0" applyNumberFormat="1" applyFont="1" applyFill="1" applyBorder="1" applyAlignment="1">
      <alignment horizontal="center"/>
    </xf>
    <xf numFmtId="164" fontId="11" fillId="4" borderId="17" xfId="0" applyNumberFormat="1" applyFont="1" applyFill="1" applyBorder="1" applyAlignment="1">
      <alignment/>
    </xf>
    <xf numFmtId="164" fontId="11" fillId="4" borderId="16" xfId="0" applyNumberFormat="1" applyFont="1" applyFill="1" applyBorder="1" applyAlignment="1">
      <alignment/>
    </xf>
    <xf numFmtId="164" fontId="11" fillId="4" borderId="18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1" fillId="2" borderId="10" xfId="0" applyNumberFormat="1" applyFont="1" applyFill="1" applyBorder="1" applyAlignment="1">
      <alignment/>
    </xf>
    <xf numFmtId="164" fontId="14" fillId="2" borderId="6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/>
    </xf>
    <xf numFmtId="167" fontId="11" fillId="2" borderId="7" xfId="0" applyNumberFormat="1" applyFont="1" applyFill="1" applyBorder="1" applyAlignment="1">
      <alignment/>
    </xf>
    <xf numFmtId="164" fontId="14" fillId="2" borderId="9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7" fontId="11" fillId="2" borderId="13" xfId="0" applyNumberFormat="1" applyFont="1" applyFill="1" applyBorder="1" applyAlignment="1">
      <alignment/>
    </xf>
    <xf numFmtId="164" fontId="11" fillId="2" borderId="13" xfId="0" applyNumberFormat="1" applyFont="1" applyFill="1" applyBorder="1" applyAlignment="1">
      <alignment/>
    </xf>
    <xf numFmtId="164" fontId="11" fillId="2" borderId="19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7" fontId="11" fillId="2" borderId="20" xfId="0" applyNumberFormat="1" applyFont="1" applyFill="1" applyBorder="1" applyAlignment="1">
      <alignment/>
    </xf>
    <xf numFmtId="164" fontId="11" fillId="2" borderId="20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8" fillId="2" borderId="6" xfId="0" applyNumberFormat="1" applyFont="1" applyFill="1" applyBorder="1" applyAlignment="1">
      <alignment horizontal="center"/>
    </xf>
    <xf numFmtId="164" fontId="18" fillId="2" borderId="8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18" fillId="2" borderId="8" xfId="0" applyNumberFormat="1" applyFont="1" applyFill="1" applyBorder="1" applyAlignment="1">
      <alignment/>
    </xf>
    <xf numFmtId="164" fontId="18" fillId="2" borderId="7" xfId="0" applyNumberFormat="1" applyFont="1" applyFill="1" applyBorder="1" applyAlignment="1">
      <alignment/>
    </xf>
    <xf numFmtId="167" fontId="18" fillId="2" borderId="7" xfId="0" applyNumberFormat="1" applyFont="1" applyFill="1" applyBorder="1" applyAlignment="1">
      <alignment/>
    </xf>
    <xf numFmtId="164" fontId="18" fillId="2" borderId="10" xfId="0" applyNumberFormat="1" applyFont="1" applyFill="1" applyBorder="1" applyAlignment="1">
      <alignment/>
    </xf>
    <xf numFmtId="167" fontId="18" fillId="2" borderId="13" xfId="0" applyNumberFormat="1" applyFont="1" applyFill="1" applyBorder="1" applyAlignment="1">
      <alignment/>
    </xf>
    <xf numFmtId="164" fontId="18" fillId="2" borderId="13" xfId="0" applyNumberFormat="1" applyFont="1" applyFill="1" applyBorder="1" applyAlignment="1">
      <alignment/>
    </xf>
    <xf numFmtId="164" fontId="18" fillId="2" borderId="19" xfId="0" applyNumberFormat="1" applyFont="1" applyFill="1" applyBorder="1" applyAlignment="1">
      <alignment/>
    </xf>
    <xf numFmtId="164" fontId="14" fillId="4" borderId="22" xfId="0" applyNumberFormat="1" applyFont="1" applyFill="1" applyBorder="1" applyAlignment="1">
      <alignment horizontal="center"/>
    </xf>
    <xf numFmtId="164" fontId="14" fillId="4" borderId="23" xfId="0" applyNumberFormat="1" applyFont="1" applyFill="1" applyBorder="1" applyAlignment="1">
      <alignment horizontal="center"/>
    </xf>
    <xf numFmtId="164" fontId="14" fillId="4" borderId="24" xfId="0" applyNumberFormat="1" applyFont="1" applyFill="1" applyBorder="1" applyAlignment="1">
      <alignment horizontal="center"/>
    </xf>
    <xf numFmtId="164" fontId="14" fillId="4" borderId="25" xfId="0" applyNumberFormat="1" applyFont="1" applyFill="1" applyBorder="1" applyAlignment="1">
      <alignment/>
    </xf>
    <xf numFmtId="164" fontId="14" fillId="4" borderId="24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7" fontId="11" fillId="4" borderId="16" xfId="0" applyNumberFormat="1" applyFont="1" applyFill="1" applyBorder="1" applyAlignment="1">
      <alignment/>
    </xf>
    <xf numFmtId="164" fontId="11" fillId="4" borderId="20" xfId="0" applyNumberFormat="1" applyFont="1" applyFill="1" applyBorder="1" applyAlignment="1">
      <alignment/>
    </xf>
    <xf numFmtId="164" fontId="11" fillId="4" borderId="21" xfId="0" applyNumberFormat="1" applyFont="1" applyFill="1" applyBorder="1" applyAlignment="1">
      <alignment/>
    </xf>
    <xf numFmtId="164" fontId="14" fillId="4" borderId="26" xfId="0" applyNumberFormat="1" applyFont="1" applyFill="1" applyBorder="1" applyAlignment="1">
      <alignment horizontal="center"/>
    </xf>
    <xf numFmtId="164" fontId="14" fillId="4" borderId="27" xfId="0" applyNumberFormat="1" applyFont="1" applyFill="1" applyBorder="1" applyAlignment="1">
      <alignment horizontal="center"/>
    </xf>
    <xf numFmtId="164" fontId="14" fillId="4" borderId="28" xfId="0" applyNumberFormat="1" applyFont="1" applyFill="1" applyBorder="1" applyAlignment="1">
      <alignment horizontal="center"/>
    </xf>
    <xf numFmtId="164" fontId="12" fillId="4" borderId="29" xfId="0" applyNumberFormat="1" applyFont="1" applyFill="1" applyBorder="1" applyAlignment="1">
      <alignment/>
    </xf>
    <xf numFmtId="164" fontId="12" fillId="4" borderId="28" xfId="0" applyNumberFormat="1" applyFont="1" applyFill="1" applyBorder="1" applyAlignment="1">
      <alignment/>
    </xf>
    <xf numFmtId="164" fontId="12" fillId="4" borderId="30" xfId="0" applyNumberFormat="1" applyFont="1" applyFill="1" applyBorder="1" applyAlignment="1">
      <alignment/>
    </xf>
    <xf numFmtId="164" fontId="12" fillId="4" borderId="31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/>
    </xf>
    <xf numFmtId="164" fontId="20" fillId="2" borderId="0" xfId="0" applyNumberFormat="1" applyFont="1" applyFill="1" applyBorder="1" applyAlignment="1">
      <alignment/>
    </xf>
    <xf numFmtId="164" fontId="21" fillId="2" borderId="0" xfId="0" applyNumberFormat="1" applyFont="1" applyFill="1" applyBorder="1" applyAlignment="1">
      <alignment/>
    </xf>
    <xf numFmtId="164" fontId="22" fillId="2" borderId="0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/>
    </xf>
    <xf numFmtId="164" fontId="9" fillId="3" borderId="3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12" fillId="3" borderId="3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23" fillId="3" borderId="4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23" fillId="3" borderId="7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33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/>
    </xf>
    <xf numFmtId="165" fontId="12" fillId="3" borderId="33" xfId="0" applyNumberFormat="1" applyFont="1" applyFill="1" applyBorder="1" applyAlignment="1">
      <alignment/>
    </xf>
    <xf numFmtId="164" fontId="9" fillId="3" borderId="12" xfId="0" applyNumberFormat="1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/>
    </xf>
    <xf numFmtId="164" fontId="9" fillId="3" borderId="19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/>
    </xf>
    <xf numFmtId="164" fontId="14" fillId="2" borderId="9" xfId="0" applyFont="1" applyFill="1" applyBorder="1" applyAlignment="1" applyProtection="1">
      <alignment/>
      <protection locked="0"/>
    </xf>
    <xf numFmtId="164" fontId="14" fillId="2" borderId="8" xfId="0" applyFont="1" applyFill="1" applyBorder="1" applyAlignment="1" applyProtection="1">
      <alignment/>
      <protection locked="0"/>
    </xf>
    <xf numFmtId="164" fontId="14" fillId="2" borderId="7" xfId="0" applyFont="1" applyFill="1" applyBorder="1" applyAlignment="1" applyProtection="1">
      <alignment/>
      <protection locked="0"/>
    </xf>
    <xf numFmtId="164" fontId="14" fillId="2" borderId="10" xfId="0" applyFont="1" applyFill="1" applyBorder="1" applyAlignment="1" applyProtection="1">
      <alignment/>
      <protection locked="0"/>
    </xf>
    <xf numFmtId="164" fontId="24" fillId="2" borderId="7" xfId="0" applyNumberFormat="1" applyFont="1" applyFill="1" applyBorder="1" applyAlignment="1">
      <alignment/>
    </xf>
    <xf numFmtId="164" fontId="24" fillId="2" borderId="10" xfId="0" applyNumberFormat="1" applyFont="1" applyFill="1" applyBorder="1" applyAlignment="1">
      <alignment/>
    </xf>
    <xf numFmtId="164" fontId="14" fillId="2" borderId="10" xfId="0" applyNumberFormat="1" applyFont="1" applyFill="1" applyBorder="1" applyAlignment="1">
      <alignment/>
    </xf>
    <xf numFmtId="164" fontId="14" fillId="2" borderId="34" xfId="0" applyNumberFormat="1" applyFont="1" applyFill="1" applyBorder="1" applyAlignment="1">
      <alignment horizontal="center"/>
    </xf>
    <xf numFmtId="168" fontId="18" fillId="2" borderId="8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9" fontId="14" fillId="2" borderId="8" xfId="0" applyNumberFormat="1" applyFont="1" applyFill="1" applyBorder="1" applyAlignment="1">
      <alignment/>
    </xf>
    <xf numFmtId="169" fontId="14" fillId="2" borderId="7" xfId="0" applyNumberFormat="1" applyFont="1" applyFill="1" applyBorder="1" applyAlignment="1">
      <alignment/>
    </xf>
    <xf numFmtId="169" fontId="14" fillId="2" borderId="10" xfId="0" applyNumberFormat="1" applyFont="1" applyFill="1" applyBorder="1" applyAlignment="1">
      <alignment/>
    </xf>
    <xf numFmtId="169" fontId="14" fillId="2" borderId="9" xfId="0" applyNumberFormat="1" applyFont="1" applyFill="1" applyBorder="1" applyAlignment="1">
      <alignment/>
    </xf>
    <xf numFmtId="164" fontId="14" fillId="4" borderId="23" xfId="0" applyNumberFormat="1" applyFont="1" applyFill="1" applyBorder="1" applyAlignment="1">
      <alignment/>
    </xf>
    <xf numFmtId="164" fontId="14" fillId="4" borderId="21" xfId="0" applyNumberFormat="1" applyFont="1" applyFill="1" applyBorder="1" applyAlignment="1">
      <alignment/>
    </xf>
    <xf numFmtId="164" fontId="12" fillId="4" borderId="27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30" zoomScaleNormal="130" workbookViewId="0" topLeftCell="A1">
      <selection activeCell="A2" sqref="A2"/>
    </sheetView>
  </sheetViews>
  <sheetFormatPr defaultColWidth="11.19921875" defaultRowHeight="15"/>
  <cols>
    <col min="1" max="1" width="4.69921875" style="1" customWidth="1"/>
    <col min="2" max="2" width="6" style="1" customWidth="1"/>
    <col min="3" max="3" width="6.296875" style="1" customWidth="1"/>
    <col min="4" max="4" width="51.5" style="1" customWidth="1"/>
    <col min="5" max="7" width="0" style="1" hidden="1" customWidth="1"/>
    <col min="8" max="8" width="12.5" style="1" customWidth="1"/>
    <col min="9" max="9" width="0" style="1" hidden="1" customWidth="1"/>
    <col min="10" max="10" width="11.3984375" style="1" customWidth="1"/>
    <col min="11" max="11" width="12.59765625" style="1" customWidth="1"/>
    <col min="12" max="12" width="16.3984375" style="1" customWidth="1"/>
    <col min="13" max="13" width="5" style="1" customWidth="1"/>
    <col min="14" max="16384" width="11.3984375" style="1" customWidth="1"/>
  </cols>
  <sheetData>
    <row r="1" spans="1:11" ht="17.25" customHeight="1">
      <c r="A1" s="2" t="s">
        <v>0</v>
      </c>
      <c r="B1" s="3"/>
      <c r="C1" s="3"/>
      <c r="D1" s="3"/>
      <c r="G1" s="4"/>
      <c r="H1" s="4"/>
      <c r="I1" s="5"/>
      <c r="J1" s="5"/>
      <c r="K1" s="5"/>
    </row>
    <row r="2" spans="1:11" ht="17.25" customHeight="1">
      <c r="A2" s="6"/>
      <c r="B2" s="6"/>
      <c r="C2" s="6"/>
      <c r="D2" s="6"/>
      <c r="E2" s="6"/>
      <c r="F2" s="4"/>
      <c r="G2" s="4"/>
      <c r="H2" s="4"/>
      <c r="I2" s="5"/>
      <c r="J2" s="5"/>
      <c r="K2" s="5"/>
    </row>
    <row r="3" spans="1:11" ht="17.25" customHeight="1">
      <c r="A3" s="7" t="s">
        <v>1</v>
      </c>
      <c r="B3" s="8"/>
      <c r="C3" s="8"/>
      <c r="D3" s="8"/>
      <c r="E3" s="6"/>
      <c r="F3" s="4"/>
      <c r="G3" s="4"/>
      <c r="H3" s="4"/>
      <c r="I3" s="5"/>
      <c r="J3" s="5"/>
      <c r="K3" s="5"/>
    </row>
    <row r="4" spans="1:11" ht="17.25" customHeight="1">
      <c r="A4" s="7" t="s">
        <v>2</v>
      </c>
      <c r="B4" s="8"/>
      <c r="C4" s="8"/>
      <c r="D4" s="8"/>
      <c r="E4" s="6"/>
      <c r="F4" s="4"/>
      <c r="G4" s="4"/>
      <c r="H4" s="4"/>
      <c r="I4" s="5"/>
      <c r="J4" s="5"/>
      <c r="K4" s="5"/>
    </row>
    <row r="5" spans="1:4" ht="21.75" customHeight="1">
      <c r="A5" s="9"/>
      <c r="B5" s="9"/>
      <c r="C5" s="9"/>
      <c r="D5" s="10" t="s">
        <v>3</v>
      </c>
    </row>
    <row r="6" spans="1:11" ht="15">
      <c r="A6" s="11" t="s">
        <v>4</v>
      </c>
      <c r="B6" s="12"/>
      <c r="C6" s="12"/>
      <c r="D6" s="13"/>
      <c r="E6" s="14"/>
      <c r="F6" s="15" t="s">
        <v>5</v>
      </c>
      <c r="G6" s="16" t="s">
        <v>6</v>
      </c>
      <c r="H6" s="17" t="s">
        <v>7</v>
      </c>
      <c r="I6" s="17" t="s">
        <v>8</v>
      </c>
      <c r="J6" s="17"/>
      <c r="K6" s="18" t="s">
        <v>7</v>
      </c>
    </row>
    <row r="7" spans="1:11" ht="15">
      <c r="A7" s="19"/>
      <c r="B7" s="20" t="s">
        <v>9</v>
      </c>
      <c r="C7" s="21"/>
      <c r="D7" s="22" t="s">
        <v>10</v>
      </c>
      <c r="E7" s="23"/>
      <c r="F7" s="24" t="s">
        <v>11</v>
      </c>
      <c r="G7" s="25" t="s">
        <v>12</v>
      </c>
      <c r="H7" s="26" t="s">
        <v>13</v>
      </c>
      <c r="I7" s="26" t="s">
        <v>14</v>
      </c>
      <c r="J7" s="26" t="s">
        <v>15</v>
      </c>
      <c r="K7" s="27" t="s">
        <v>16</v>
      </c>
    </row>
    <row r="8" spans="1:11" ht="15">
      <c r="A8" s="28"/>
      <c r="B8" s="29"/>
      <c r="C8" s="30" t="s">
        <v>17</v>
      </c>
      <c r="D8" s="31"/>
      <c r="E8" s="32"/>
      <c r="F8" s="33">
        <v>38638</v>
      </c>
      <c r="G8" s="34"/>
      <c r="H8" s="35" t="s">
        <v>18</v>
      </c>
      <c r="I8" s="35"/>
      <c r="J8" s="35"/>
      <c r="K8" s="36" t="s">
        <v>19</v>
      </c>
    </row>
    <row r="9" spans="1:11" ht="15">
      <c r="A9" s="37" t="s">
        <v>20</v>
      </c>
      <c r="B9" s="38" t="s">
        <v>21</v>
      </c>
      <c r="C9" s="38"/>
      <c r="D9" s="38"/>
      <c r="E9" s="38"/>
      <c r="F9" s="39">
        <f>F10</f>
        <v>243300</v>
      </c>
      <c r="G9" s="40">
        <f>G10</f>
        <v>0</v>
      </c>
      <c r="H9" s="40">
        <f>H10</f>
        <v>247100</v>
      </c>
      <c r="I9" s="40">
        <f>I10</f>
        <v>1.0156185778873819</v>
      </c>
      <c r="J9" s="40">
        <f>J10</f>
        <v>0</v>
      </c>
      <c r="K9" s="41">
        <f>K10</f>
        <v>247100</v>
      </c>
    </row>
    <row r="10" spans="1:11" ht="15">
      <c r="A10" s="42"/>
      <c r="B10" s="43" t="s">
        <v>22</v>
      </c>
      <c r="C10" s="44"/>
      <c r="D10" s="45" t="s">
        <v>23</v>
      </c>
      <c r="E10" s="46"/>
      <c r="F10" s="45">
        <f>F12</f>
        <v>243300</v>
      </c>
      <c r="G10" s="47">
        <v>0</v>
      </c>
      <c r="H10" s="47">
        <f>H12</f>
        <v>247100</v>
      </c>
      <c r="I10" s="47">
        <f>I12</f>
        <v>1.0156185778873819</v>
      </c>
      <c r="J10" s="47">
        <f>J12</f>
        <v>0</v>
      </c>
      <c r="K10" s="48">
        <f>K12</f>
        <v>247100</v>
      </c>
    </row>
    <row r="11" spans="1:11" ht="15">
      <c r="A11" s="49"/>
      <c r="B11" s="50"/>
      <c r="C11" s="51" t="s">
        <v>24</v>
      </c>
      <c r="D11" s="52" t="s">
        <v>25</v>
      </c>
      <c r="E11" s="46"/>
      <c r="F11" s="45"/>
      <c r="G11" s="47"/>
      <c r="H11" s="47"/>
      <c r="I11" s="53"/>
      <c r="J11" s="47"/>
      <c r="K11" s="48"/>
    </row>
    <row r="12" spans="1:11" ht="15">
      <c r="A12" s="49"/>
      <c r="B12" s="50"/>
      <c r="C12" s="50"/>
      <c r="D12" s="52" t="s">
        <v>26</v>
      </c>
      <c r="E12" s="54"/>
      <c r="F12" s="52">
        <v>243300</v>
      </c>
      <c r="G12" s="55">
        <v>0</v>
      </c>
      <c r="H12" s="55">
        <v>247100</v>
      </c>
      <c r="I12" s="56">
        <f>H12/F12</f>
        <v>1.0156185778873819</v>
      </c>
      <c r="J12" s="57">
        <v>0</v>
      </c>
      <c r="K12" s="58">
        <f>J12+H12</f>
        <v>247100</v>
      </c>
    </row>
    <row r="13" spans="1:11" ht="15">
      <c r="A13" s="37" t="s">
        <v>27</v>
      </c>
      <c r="B13" s="38" t="s">
        <v>28</v>
      </c>
      <c r="C13" s="38"/>
      <c r="D13" s="38"/>
      <c r="E13" s="38"/>
      <c r="F13" s="39" t="e">
        <f>F14+#REF!+#REF!</f>
        <v>#REF!</v>
      </c>
      <c r="G13" s="40" t="e">
        <f>G14+#REF!+#REF!</f>
        <v>#REF!</v>
      </c>
      <c r="H13" s="40">
        <f>H14</f>
        <v>7000</v>
      </c>
      <c r="I13" s="40">
        <f>I14</f>
        <v>1.0144927536231885</v>
      </c>
      <c r="J13" s="40">
        <f>J14</f>
        <v>0</v>
      </c>
      <c r="K13" s="41">
        <f>K14</f>
        <v>7000</v>
      </c>
    </row>
    <row r="14" spans="1:11" ht="15">
      <c r="A14" s="42"/>
      <c r="B14" s="43" t="s">
        <v>29</v>
      </c>
      <c r="C14" s="44"/>
      <c r="D14" s="45" t="s">
        <v>28</v>
      </c>
      <c r="E14" s="46"/>
      <c r="F14" s="45">
        <f>F16</f>
        <v>6900</v>
      </c>
      <c r="G14" s="47">
        <v>0</v>
      </c>
      <c r="H14" s="47">
        <f>H16</f>
        <v>7000</v>
      </c>
      <c r="I14" s="47">
        <f>I16</f>
        <v>1.0144927536231885</v>
      </c>
      <c r="J14" s="47">
        <f>J16</f>
        <v>0</v>
      </c>
      <c r="K14" s="48">
        <f>K16</f>
        <v>7000</v>
      </c>
    </row>
    <row r="15" spans="1:11" ht="15">
      <c r="A15" s="49"/>
      <c r="B15" s="50"/>
      <c r="C15" s="51" t="s">
        <v>24</v>
      </c>
      <c r="D15" s="52" t="s">
        <v>25</v>
      </c>
      <c r="E15" s="46"/>
      <c r="F15" s="45"/>
      <c r="G15" s="47"/>
      <c r="H15" s="47"/>
      <c r="I15" s="53"/>
      <c r="J15" s="47"/>
      <c r="K15" s="48"/>
    </row>
    <row r="16" spans="1:11" ht="15">
      <c r="A16" s="49"/>
      <c r="B16" s="50"/>
      <c r="C16" s="50"/>
      <c r="D16" s="52" t="s">
        <v>30</v>
      </c>
      <c r="E16" s="54"/>
      <c r="F16" s="52">
        <v>6900</v>
      </c>
      <c r="G16" s="55">
        <v>0</v>
      </c>
      <c r="H16" s="55">
        <v>7000</v>
      </c>
      <c r="I16" s="53">
        <f>H16/F16</f>
        <v>1.0144927536231885</v>
      </c>
      <c r="J16" s="47">
        <v>0</v>
      </c>
      <c r="K16" s="48">
        <f>J16+H16</f>
        <v>7000</v>
      </c>
    </row>
    <row r="17" spans="1:11" ht="15">
      <c r="A17" s="37" t="s">
        <v>31</v>
      </c>
      <c r="B17" s="38" t="s">
        <v>32</v>
      </c>
      <c r="C17" s="38"/>
      <c r="D17" s="38"/>
      <c r="E17" s="38"/>
      <c r="F17" s="39">
        <f>F18</f>
        <v>2900</v>
      </c>
      <c r="G17" s="40">
        <v>0</v>
      </c>
      <c r="H17" s="40">
        <f>H18</f>
        <v>0</v>
      </c>
      <c r="I17" s="40">
        <f>I18</f>
        <v>0</v>
      </c>
      <c r="J17" s="40">
        <f>J18</f>
        <v>0</v>
      </c>
      <c r="K17" s="41">
        <f>K18</f>
        <v>0</v>
      </c>
    </row>
    <row r="18" spans="1:11" ht="15">
      <c r="A18" s="42"/>
      <c r="B18" s="43" t="s">
        <v>33</v>
      </c>
      <c r="C18" s="44"/>
      <c r="D18" s="45" t="s">
        <v>34</v>
      </c>
      <c r="E18" s="46"/>
      <c r="F18" s="45">
        <f>F20</f>
        <v>2900</v>
      </c>
      <c r="G18" s="47">
        <v>0</v>
      </c>
      <c r="H18" s="47">
        <f>H20</f>
        <v>0</v>
      </c>
      <c r="I18" s="47">
        <f>I20</f>
        <v>0</v>
      </c>
      <c r="J18" s="47">
        <f>J20</f>
        <v>0</v>
      </c>
      <c r="K18" s="48">
        <f>K20</f>
        <v>0</v>
      </c>
    </row>
    <row r="19" spans="1:14" ht="15">
      <c r="A19" s="49"/>
      <c r="B19" s="50"/>
      <c r="C19" s="51" t="s">
        <v>24</v>
      </c>
      <c r="D19" s="52" t="s">
        <v>25</v>
      </c>
      <c r="E19" s="46"/>
      <c r="F19" s="45"/>
      <c r="G19" s="47"/>
      <c r="H19" s="47"/>
      <c r="I19" s="53"/>
      <c r="J19" s="47"/>
      <c r="K19" s="48"/>
      <c r="N19" s="59"/>
    </row>
    <row r="20" spans="1:11" ht="15">
      <c r="A20" s="49"/>
      <c r="B20" s="50"/>
      <c r="C20" s="50"/>
      <c r="D20" s="52" t="s">
        <v>35</v>
      </c>
      <c r="E20" s="54"/>
      <c r="F20" s="52">
        <v>2900</v>
      </c>
      <c r="G20" s="55">
        <v>0</v>
      </c>
      <c r="H20" s="55">
        <v>0</v>
      </c>
      <c r="I20" s="56">
        <f>H20/F20</f>
        <v>0</v>
      </c>
      <c r="J20" s="57">
        <v>0</v>
      </c>
      <c r="K20" s="58">
        <f>J20+H20</f>
        <v>0</v>
      </c>
    </row>
    <row r="21" spans="1:11" ht="15">
      <c r="A21" s="37" t="s">
        <v>36</v>
      </c>
      <c r="B21" s="38" t="s">
        <v>37</v>
      </c>
      <c r="C21" s="38"/>
      <c r="D21" s="38"/>
      <c r="E21" s="38"/>
      <c r="F21" s="39">
        <f>F24+F28+F31+F34</f>
        <v>7098018</v>
      </c>
      <c r="G21" s="40">
        <f>G24+G28+G31+G34</f>
        <v>0</v>
      </c>
      <c r="H21" s="40">
        <f>H24+H28+H31+H34</f>
        <v>11520200</v>
      </c>
      <c r="I21" s="40">
        <f>I24+I28+I31+I34</f>
        <v>5.295366071940994</v>
      </c>
      <c r="J21" s="40">
        <f>J24+J28+J31+J34</f>
        <v>1545200</v>
      </c>
      <c r="K21" s="41">
        <f>K24+K28+K31+K34</f>
        <v>13065400</v>
      </c>
    </row>
    <row r="22" spans="1:11" ht="15">
      <c r="A22" s="42"/>
      <c r="B22" s="43" t="s">
        <v>38</v>
      </c>
      <c r="C22" s="44"/>
      <c r="D22" s="45" t="s">
        <v>39</v>
      </c>
      <c r="E22" s="60"/>
      <c r="F22" s="52"/>
      <c r="G22" s="55"/>
      <c r="H22" s="55"/>
      <c r="I22" s="61"/>
      <c r="J22" s="62"/>
      <c r="K22" s="63"/>
    </row>
    <row r="23" spans="1:11" ht="15">
      <c r="A23" s="42"/>
      <c r="B23" s="44"/>
      <c r="C23" s="44"/>
      <c r="D23" s="45" t="s">
        <v>40</v>
      </c>
      <c r="E23" s="60"/>
      <c r="F23" s="52"/>
      <c r="G23" s="55"/>
      <c r="H23" s="55"/>
      <c r="I23" s="53"/>
      <c r="J23" s="47"/>
      <c r="K23" s="48"/>
    </row>
    <row r="24" spans="1:11" ht="15">
      <c r="A24" s="42"/>
      <c r="B24" s="44"/>
      <c r="C24" s="44"/>
      <c r="D24" s="45" t="s">
        <v>41</v>
      </c>
      <c r="E24" s="60"/>
      <c r="F24" s="45">
        <v>6710000</v>
      </c>
      <c r="G24" s="47">
        <v>0</v>
      </c>
      <c r="H24" s="47">
        <f>H26</f>
        <v>11026500</v>
      </c>
      <c r="I24" s="47">
        <f>I26</f>
        <v>1.6432935916542475</v>
      </c>
      <c r="J24" s="47">
        <f>J26</f>
        <v>1540900</v>
      </c>
      <c r="K24" s="48">
        <f>K26</f>
        <v>12567400</v>
      </c>
    </row>
    <row r="25" spans="1:11" ht="15">
      <c r="A25" s="64"/>
      <c r="B25" s="65"/>
      <c r="C25" s="66" t="s">
        <v>24</v>
      </c>
      <c r="D25" s="52" t="s">
        <v>25</v>
      </c>
      <c r="E25" s="60"/>
      <c r="F25" s="45"/>
      <c r="G25" s="47"/>
      <c r="H25" s="47"/>
      <c r="I25" s="53"/>
      <c r="J25" s="47"/>
      <c r="K25" s="48"/>
    </row>
    <row r="26" spans="1:11" ht="15">
      <c r="A26" s="64"/>
      <c r="B26" s="65"/>
      <c r="C26" s="66"/>
      <c r="D26" s="52" t="s">
        <v>35</v>
      </c>
      <c r="E26" s="60"/>
      <c r="F26" s="67">
        <v>6710000</v>
      </c>
      <c r="G26" s="68">
        <v>0</v>
      </c>
      <c r="H26" s="68">
        <v>11026500</v>
      </c>
      <c r="I26" s="69">
        <f>H26/F26</f>
        <v>1.6432935916542475</v>
      </c>
      <c r="J26" s="68">
        <v>1540900</v>
      </c>
      <c r="K26" s="70">
        <f>J26+H26</f>
        <v>12567400</v>
      </c>
    </row>
    <row r="27" spans="1:11" ht="15">
      <c r="A27" s="42"/>
      <c r="B27" s="43" t="s">
        <v>42</v>
      </c>
      <c r="C27" s="44"/>
      <c r="D27" s="45" t="s">
        <v>43</v>
      </c>
      <c r="E27" s="46"/>
      <c r="F27" s="45"/>
      <c r="G27" s="47"/>
      <c r="H27" s="47"/>
      <c r="I27" s="53"/>
      <c r="J27" s="47"/>
      <c r="K27" s="48"/>
    </row>
    <row r="28" spans="1:11" ht="15">
      <c r="A28" s="42"/>
      <c r="B28" s="44"/>
      <c r="C28" s="44"/>
      <c r="D28" s="45" t="s">
        <v>44</v>
      </c>
      <c r="E28" s="46"/>
      <c r="F28" s="45">
        <f>F30</f>
        <v>75118</v>
      </c>
      <c r="G28" s="47">
        <v>0</v>
      </c>
      <c r="H28" s="47">
        <f>H30</f>
        <v>76500</v>
      </c>
      <c r="I28" s="47">
        <f>I30</f>
        <v>1.0183977209190873</v>
      </c>
      <c r="J28" s="47">
        <f>J30</f>
        <v>2300</v>
      </c>
      <c r="K28" s="48">
        <f>K30</f>
        <v>78800</v>
      </c>
    </row>
    <row r="29" spans="1:11" ht="15">
      <c r="A29" s="49"/>
      <c r="B29" s="50"/>
      <c r="C29" s="51" t="s">
        <v>24</v>
      </c>
      <c r="D29" s="52" t="s">
        <v>25</v>
      </c>
      <c r="E29" s="46"/>
      <c r="F29" s="45"/>
      <c r="G29" s="47"/>
      <c r="H29" s="47"/>
      <c r="I29" s="53"/>
      <c r="J29" s="47"/>
      <c r="K29" s="48"/>
    </row>
    <row r="30" spans="1:11" ht="15">
      <c r="A30" s="49"/>
      <c r="B30" s="50"/>
      <c r="C30" s="50"/>
      <c r="D30" s="52" t="s">
        <v>35</v>
      </c>
      <c r="E30" s="54"/>
      <c r="F30" s="52">
        <v>75118</v>
      </c>
      <c r="G30" s="55">
        <v>0</v>
      </c>
      <c r="H30" s="55">
        <v>76500</v>
      </c>
      <c r="I30" s="69">
        <f>H30/F30</f>
        <v>1.0183977209190873</v>
      </c>
      <c r="J30" s="68">
        <v>2300</v>
      </c>
      <c r="K30" s="70">
        <f>J30+H30</f>
        <v>78800</v>
      </c>
    </row>
    <row r="31" spans="1:11" ht="15">
      <c r="A31" s="42"/>
      <c r="B31" s="43" t="s">
        <v>45</v>
      </c>
      <c r="C31" s="44"/>
      <c r="D31" s="45" t="s">
        <v>46</v>
      </c>
      <c r="E31" s="46"/>
      <c r="F31" s="45">
        <f>F33</f>
        <v>179000</v>
      </c>
      <c r="G31" s="47">
        <v>0</v>
      </c>
      <c r="H31" s="47">
        <f>H33</f>
        <v>256200</v>
      </c>
      <c r="I31" s="47">
        <f>I33</f>
        <v>1.4312849162011174</v>
      </c>
      <c r="J31" s="47">
        <f>J33</f>
        <v>2000</v>
      </c>
      <c r="K31" s="48">
        <f>K33</f>
        <v>258200</v>
      </c>
    </row>
    <row r="32" spans="1:11" ht="15">
      <c r="A32" s="49"/>
      <c r="B32" s="50"/>
      <c r="C32" s="51" t="s">
        <v>24</v>
      </c>
      <c r="D32" s="52" t="s">
        <v>25</v>
      </c>
      <c r="E32" s="46"/>
      <c r="F32" s="45"/>
      <c r="G32" s="47"/>
      <c r="H32" s="47"/>
      <c r="I32" s="53"/>
      <c r="J32" s="47"/>
      <c r="K32" s="48"/>
    </row>
    <row r="33" spans="1:11" ht="15">
      <c r="A33" s="49"/>
      <c r="B33" s="50"/>
      <c r="C33" s="50"/>
      <c r="D33" s="52" t="s">
        <v>35</v>
      </c>
      <c r="E33" s="54"/>
      <c r="F33" s="52">
        <v>179000</v>
      </c>
      <c r="G33" s="55">
        <v>0</v>
      </c>
      <c r="H33" s="55">
        <v>256200</v>
      </c>
      <c r="I33" s="69">
        <f>H33/F33</f>
        <v>1.4312849162011174</v>
      </c>
      <c r="J33" s="68">
        <v>2000</v>
      </c>
      <c r="K33" s="70">
        <f>J33+H33</f>
        <v>258200</v>
      </c>
    </row>
    <row r="34" spans="1:11" ht="15">
      <c r="A34" s="42"/>
      <c r="B34" s="43" t="s">
        <v>47</v>
      </c>
      <c r="C34" s="44"/>
      <c r="D34" s="45" t="s">
        <v>48</v>
      </c>
      <c r="E34" s="46"/>
      <c r="F34" s="45">
        <f>F36</f>
        <v>133900</v>
      </c>
      <c r="G34" s="47">
        <v>0</v>
      </c>
      <c r="H34" s="47">
        <f>H36</f>
        <v>161000</v>
      </c>
      <c r="I34" s="47">
        <f>I36</f>
        <v>1.2023898431665423</v>
      </c>
      <c r="J34" s="47">
        <f>J36</f>
        <v>0</v>
      </c>
      <c r="K34" s="48">
        <f>K36</f>
        <v>161000</v>
      </c>
    </row>
    <row r="35" spans="1:11" ht="15">
      <c r="A35" s="49"/>
      <c r="B35" s="50"/>
      <c r="C35" s="51" t="s">
        <v>24</v>
      </c>
      <c r="D35" s="52" t="s">
        <v>25</v>
      </c>
      <c r="E35" s="46"/>
      <c r="F35" s="45"/>
      <c r="G35" s="47"/>
      <c r="H35" s="47"/>
      <c r="I35" s="53"/>
      <c r="J35" s="47"/>
      <c r="K35" s="48"/>
    </row>
    <row r="36" spans="1:11" ht="15">
      <c r="A36" s="49"/>
      <c r="B36" s="50"/>
      <c r="C36" s="50"/>
      <c r="D36" s="52" t="s">
        <v>30</v>
      </c>
      <c r="E36" s="54"/>
      <c r="F36" s="52">
        <v>133900</v>
      </c>
      <c r="G36" s="55">
        <v>0</v>
      </c>
      <c r="H36" s="55">
        <v>161000</v>
      </c>
      <c r="I36" s="71">
        <f>H36/F36</f>
        <v>1.2023898431665423</v>
      </c>
      <c r="J36" s="72">
        <v>0</v>
      </c>
      <c r="K36" s="73">
        <f>J36+H36</f>
        <v>161000</v>
      </c>
    </row>
    <row r="37" spans="1:11" ht="15">
      <c r="A37" s="74"/>
      <c r="B37" s="75"/>
      <c r="C37" s="76"/>
      <c r="D37" s="77"/>
      <c r="E37" s="78"/>
      <c r="F37" s="77"/>
      <c r="G37" s="79"/>
      <c r="H37" s="79"/>
      <c r="I37" s="80"/>
      <c r="J37" s="81"/>
      <c r="K37" s="82"/>
    </row>
    <row r="38" spans="1:11" ht="15">
      <c r="A38" s="83"/>
      <c r="B38" s="84"/>
      <c r="C38" s="85"/>
      <c r="D38" s="86" t="s">
        <v>49</v>
      </c>
      <c r="E38" s="87"/>
      <c r="F38" s="86" t="e">
        <f>F9+F13+F17+F21</f>
        <v>#REF!</v>
      </c>
      <c r="G38" s="86" t="e">
        <f>G9+G13+G17+G21</f>
        <v>#REF!</v>
      </c>
      <c r="H38" s="88">
        <f>H9+H13+H17+H21</f>
        <v>11774300</v>
      </c>
      <c r="I38" s="88">
        <f>I9+I13+I17+I21</f>
        <v>7.325477403451565</v>
      </c>
      <c r="J38" s="88">
        <f>J9+J13+J17+J21</f>
        <v>1545200</v>
      </c>
      <c r="K38" s="89">
        <f>K9+K13+K17+K21</f>
        <v>13319500</v>
      </c>
    </row>
    <row r="39" spans="1:11" ht="15">
      <c r="A39" s="90"/>
      <c r="B39" s="90"/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5">
      <c r="A40" s="90"/>
      <c r="B40" s="90"/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5">
      <c r="A41" s="92"/>
      <c r="B41" s="92"/>
      <c r="C41" s="92"/>
      <c r="D41" s="10" t="s">
        <v>50</v>
      </c>
      <c r="E41" s="93"/>
      <c r="F41" s="93"/>
      <c r="G41" s="93"/>
      <c r="H41" s="93"/>
      <c r="I41" s="93"/>
      <c r="J41" s="93"/>
      <c r="K41" s="93"/>
    </row>
    <row r="42" spans="1:11" ht="15">
      <c r="A42" s="94"/>
      <c r="B42" s="94"/>
      <c r="C42" s="94"/>
      <c r="D42" s="95"/>
      <c r="E42" s="95"/>
      <c r="F42" s="95"/>
      <c r="G42" s="95"/>
      <c r="H42" s="95"/>
      <c r="I42" s="95"/>
      <c r="J42" s="95"/>
      <c r="K42" s="95"/>
    </row>
    <row r="43" spans="1:11" ht="15">
      <c r="A43" s="11" t="s">
        <v>4</v>
      </c>
      <c r="B43" s="96"/>
      <c r="C43" s="97"/>
      <c r="D43" s="98"/>
      <c r="E43" s="99"/>
      <c r="F43" s="100" t="s">
        <v>5</v>
      </c>
      <c r="G43" s="17" t="s">
        <v>6</v>
      </c>
      <c r="H43" s="17" t="s">
        <v>7</v>
      </c>
      <c r="I43" s="101" t="s">
        <v>8</v>
      </c>
      <c r="J43" s="101"/>
      <c r="K43" s="18" t="s">
        <v>7</v>
      </c>
    </row>
    <row r="44" spans="1:11" ht="15">
      <c r="A44" s="102"/>
      <c r="B44" s="103" t="s">
        <v>51</v>
      </c>
      <c r="C44" s="104"/>
      <c r="D44" s="22" t="s">
        <v>10</v>
      </c>
      <c r="E44" s="105"/>
      <c r="F44" s="22" t="s">
        <v>11</v>
      </c>
      <c r="G44" s="26" t="s">
        <v>12</v>
      </c>
      <c r="H44" s="26" t="s">
        <v>13</v>
      </c>
      <c r="I44" s="106" t="s">
        <v>14</v>
      </c>
      <c r="J44" s="26" t="s">
        <v>15</v>
      </c>
      <c r="K44" s="27" t="s">
        <v>16</v>
      </c>
    </row>
    <row r="45" spans="1:11" ht="15">
      <c r="A45" s="107"/>
      <c r="B45" s="108"/>
      <c r="C45" s="109" t="s">
        <v>17</v>
      </c>
      <c r="D45" s="110"/>
      <c r="E45" s="111"/>
      <c r="F45" s="112" t="s">
        <v>52</v>
      </c>
      <c r="G45" s="109"/>
      <c r="H45" s="109" t="s">
        <v>18</v>
      </c>
      <c r="I45" s="113"/>
      <c r="J45" s="113"/>
      <c r="K45" s="114" t="s">
        <v>19</v>
      </c>
    </row>
    <row r="46" spans="1:11" ht="15">
      <c r="A46" s="115" t="s">
        <v>20</v>
      </c>
      <c r="B46" s="38" t="s">
        <v>21</v>
      </c>
      <c r="C46" s="38"/>
      <c r="D46" s="38"/>
      <c r="E46" s="38"/>
      <c r="F46" s="116">
        <f>F47</f>
        <v>243300</v>
      </c>
      <c r="G46" s="40">
        <v>0</v>
      </c>
      <c r="H46" s="40">
        <f>H47</f>
        <v>247100</v>
      </c>
      <c r="I46" s="40">
        <f>I47</f>
        <v>243300</v>
      </c>
      <c r="J46" s="40">
        <f>J47</f>
        <v>0</v>
      </c>
      <c r="K46" s="41">
        <f>K47</f>
        <v>247100</v>
      </c>
    </row>
    <row r="47" spans="1:11" ht="15">
      <c r="A47" s="42"/>
      <c r="B47" s="43" t="s">
        <v>22</v>
      </c>
      <c r="C47" s="44"/>
      <c r="D47" s="45" t="s">
        <v>53</v>
      </c>
      <c r="E47" s="46"/>
      <c r="F47" s="45">
        <f>SUM(F48:F50)</f>
        <v>243300</v>
      </c>
      <c r="G47" s="47">
        <v>0</v>
      </c>
      <c r="H47" s="47">
        <f>H48+H49+H50</f>
        <v>247100</v>
      </c>
      <c r="I47" s="47">
        <f>I48+I49+I50</f>
        <v>243300</v>
      </c>
      <c r="J47" s="47">
        <f>J48+J49+J50</f>
        <v>0</v>
      </c>
      <c r="K47" s="48">
        <f>K48+K49+K50</f>
        <v>247100</v>
      </c>
    </row>
    <row r="48" spans="1:11" ht="15">
      <c r="A48" s="42"/>
      <c r="B48" s="44"/>
      <c r="C48" s="44"/>
      <c r="D48" s="52" t="s">
        <v>54</v>
      </c>
      <c r="E48" s="117"/>
      <c r="F48" s="118">
        <v>195000</v>
      </c>
      <c r="G48" s="119">
        <v>0</v>
      </c>
      <c r="H48" s="119">
        <v>206171</v>
      </c>
      <c r="I48" s="119">
        <v>195000</v>
      </c>
      <c r="J48" s="119">
        <v>0</v>
      </c>
      <c r="K48" s="120">
        <f>J48+H48</f>
        <v>206171</v>
      </c>
    </row>
    <row r="49" spans="1:11" ht="15">
      <c r="A49" s="49"/>
      <c r="B49" s="50"/>
      <c r="C49" s="50"/>
      <c r="D49" s="52" t="s">
        <v>55</v>
      </c>
      <c r="E49" s="117"/>
      <c r="F49" s="118">
        <v>43300</v>
      </c>
      <c r="G49" s="119">
        <v>0</v>
      </c>
      <c r="H49" s="119">
        <v>33400</v>
      </c>
      <c r="I49" s="119">
        <v>43300</v>
      </c>
      <c r="J49" s="119">
        <v>0</v>
      </c>
      <c r="K49" s="120">
        <f>J49+H49</f>
        <v>33400</v>
      </c>
    </row>
    <row r="50" spans="1:11" ht="15">
      <c r="A50" s="49"/>
      <c r="B50" s="50"/>
      <c r="C50" s="50"/>
      <c r="D50" s="52" t="s">
        <v>56</v>
      </c>
      <c r="E50" s="117"/>
      <c r="F50" s="118">
        <v>5000</v>
      </c>
      <c r="G50" s="119">
        <v>0</v>
      </c>
      <c r="H50" s="119">
        <v>7529</v>
      </c>
      <c r="I50" s="119">
        <v>5000</v>
      </c>
      <c r="J50" s="119">
        <v>0</v>
      </c>
      <c r="K50" s="120">
        <f>J50+H50</f>
        <v>7529</v>
      </c>
    </row>
    <row r="51" spans="1:11" ht="15">
      <c r="A51" s="37" t="s">
        <v>27</v>
      </c>
      <c r="B51" s="38" t="s">
        <v>28</v>
      </c>
      <c r="C51" s="38"/>
      <c r="D51" s="38"/>
      <c r="E51" s="38"/>
      <c r="F51" s="39" t="e">
        <f>F52+#REF!</f>
        <v>#REF!</v>
      </c>
      <c r="G51" s="39" t="e">
        <f>G52+#REF!+#REF!</f>
        <v>#REF!</v>
      </c>
      <c r="H51" s="40">
        <f>H52</f>
        <v>7000</v>
      </c>
      <c r="I51" s="40">
        <f>I52</f>
        <v>6900</v>
      </c>
      <c r="J51" s="40">
        <f>J52</f>
        <v>0</v>
      </c>
      <c r="K51" s="41">
        <f>K52</f>
        <v>7000</v>
      </c>
    </row>
    <row r="52" spans="1:11" ht="15">
      <c r="A52" s="42"/>
      <c r="B52" s="43" t="s">
        <v>29</v>
      </c>
      <c r="C52" s="44"/>
      <c r="D52" s="45" t="s">
        <v>57</v>
      </c>
      <c r="E52" s="46"/>
      <c r="F52" s="45">
        <f>SUM(F54:F55)</f>
        <v>6900</v>
      </c>
      <c r="G52" s="47">
        <v>0</v>
      </c>
      <c r="H52" s="47">
        <f>H54+H55</f>
        <v>7000</v>
      </c>
      <c r="I52" s="47">
        <f>I54+I55</f>
        <v>6900</v>
      </c>
      <c r="J52" s="47">
        <f>J54+J55</f>
        <v>0</v>
      </c>
      <c r="K52" s="48">
        <f>K54+K55</f>
        <v>7000</v>
      </c>
    </row>
    <row r="53" spans="1:11" ht="15">
      <c r="A53" s="49"/>
      <c r="B53" s="51"/>
      <c r="C53" s="50"/>
      <c r="D53" s="52" t="s">
        <v>58</v>
      </c>
      <c r="E53" s="46"/>
      <c r="F53" s="45"/>
      <c r="G53" s="47"/>
      <c r="H53" s="47"/>
      <c r="I53" s="121"/>
      <c r="J53" s="121"/>
      <c r="K53" s="122"/>
    </row>
    <row r="54" spans="1:11" ht="15">
      <c r="A54" s="49"/>
      <c r="B54" s="51"/>
      <c r="C54" s="50"/>
      <c r="D54" s="52" t="s">
        <v>55</v>
      </c>
      <c r="E54" s="54"/>
      <c r="F54" s="52">
        <v>460</v>
      </c>
      <c r="G54" s="55">
        <v>0</v>
      </c>
      <c r="H54" s="55">
        <v>500</v>
      </c>
      <c r="I54" s="55">
        <v>460</v>
      </c>
      <c r="J54" s="55">
        <v>0</v>
      </c>
      <c r="K54" s="123">
        <f>J54+H54</f>
        <v>500</v>
      </c>
    </row>
    <row r="55" spans="1:11" ht="15">
      <c r="A55" s="49"/>
      <c r="B55" s="51"/>
      <c r="C55" s="50"/>
      <c r="D55" s="52" t="s">
        <v>56</v>
      </c>
      <c r="E55" s="54"/>
      <c r="F55" s="52">
        <v>6440</v>
      </c>
      <c r="G55" s="55">
        <v>0</v>
      </c>
      <c r="H55" s="55">
        <v>6500</v>
      </c>
      <c r="I55" s="55">
        <v>6440</v>
      </c>
      <c r="J55" s="55">
        <v>0</v>
      </c>
      <c r="K55" s="123">
        <f>J55+H55</f>
        <v>6500</v>
      </c>
    </row>
    <row r="56" spans="1:11" ht="15">
      <c r="A56" s="37" t="s">
        <v>31</v>
      </c>
      <c r="B56" s="38" t="s">
        <v>32</v>
      </c>
      <c r="C56" s="38"/>
      <c r="D56" s="38"/>
      <c r="E56" s="38"/>
      <c r="F56" s="39">
        <f>F57</f>
        <v>2900</v>
      </c>
      <c r="G56" s="40">
        <f>G57</f>
        <v>0</v>
      </c>
      <c r="H56" s="40">
        <f>H57</f>
        <v>0</v>
      </c>
      <c r="I56" s="40">
        <f>I57</f>
        <v>0</v>
      </c>
      <c r="J56" s="40">
        <f>J57</f>
        <v>0</v>
      </c>
      <c r="K56" s="41">
        <f>K57</f>
        <v>0</v>
      </c>
    </row>
    <row r="57" spans="1:11" ht="15">
      <c r="A57" s="124"/>
      <c r="B57" s="43" t="s">
        <v>33</v>
      </c>
      <c r="C57" s="44"/>
      <c r="D57" s="45" t="s">
        <v>59</v>
      </c>
      <c r="E57" s="46"/>
      <c r="F57" s="45">
        <v>2900</v>
      </c>
      <c r="G57" s="47">
        <v>0</v>
      </c>
      <c r="H57" s="47">
        <f>H58</f>
        <v>0</v>
      </c>
      <c r="I57" s="47">
        <f>I58</f>
        <v>0</v>
      </c>
      <c r="J57" s="47">
        <f>J58</f>
        <v>0</v>
      </c>
      <c r="K57" s="48">
        <f>K58</f>
        <v>0</v>
      </c>
    </row>
    <row r="58" spans="1:11" ht="14.25" customHeight="1">
      <c r="A58" s="42"/>
      <c r="B58" s="44"/>
      <c r="C58" s="44"/>
      <c r="D58" s="125" t="s">
        <v>56</v>
      </c>
      <c r="E58" s="46"/>
      <c r="F58" s="45"/>
      <c r="G58" s="47"/>
      <c r="H58" s="68">
        <v>0</v>
      </c>
      <c r="I58" s="121"/>
      <c r="J58" s="121">
        <v>0</v>
      </c>
      <c r="K58" s="122">
        <f>J58+H58</f>
        <v>0</v>
      </c>
    </row>
    <row r="59" spans="1:11" ht="15">
      <c r="A59" s="37" t="s">
        <v>36</v>
      </c>
      <c r="B59" s="38" t="s">
        <v>37</v>
      </c>
      <c r="C59" s="38"/>
      <c r="D59" s="38"/>
      <c r="E59" s="38"/>
      <c r="F59" s="39">
        <f>F62+F68+F70+F73</f>
        <v>7098018</v>
      </c>
      <c r="G59" s="40">
        <f>G62+G68+G70+G73</f>
        <v>0</v>
      </c>
      <c r="H59" s="40">
        <f>H62+H68+H70+H73</f>
        <v>11520200</v>
      </c>
      <c r="I59" s="40">
        <f>I62+I68+I70+I73</f>
        <v>7098018</v>
      </c>
      <c r="J59" s="40">
        <f>J62+J68+J70+J73</f>
        <v>1545200</v>
      </c>
      <c r="K59" s="41">
        <f>K62+K68+K70+K73</f>
        <v>13065400</v>
      </c>
    </row>
    <row r="60" spans="1:11" ht="15">
      <c r="A60" s="42"/>
      <c r="B60" s="43" t="s">
        <v>38</v>
      </c>
      <c r="C60" s="44"/>
      <c r="D60" s="45" t="s">
        <v>39</v>
      </c>
      <c r="E60" s="126"/>
      <c r="F60" s="45"/>
      <c r="G60" s="47"/>
      <c r="H60" s="47"/>
      <c r="I60" s="47"/>
      <c r="J60" s="47"/>
      <c r="K60" s="48"/>
    </row>
    <row r="61" spans="1:11" ht="15">
      <c r="A61" s="42"/>
      <c r="B61" s="44"/>
      <c r="C61" s="44"/>
      <c r="D61" s="45" t="s">
        <v>40</v>
      </c>
      <c r="E61" s="126"/>
      <c r="F61" s="127"/>
      <c r="G61" s="128"/>
      <c r="H61" s="128"/>
      <c r="I61" s="128"/>
      <c r="J61" s="128"/>
      <c r="K61" s="129"/>
    </row>
    <row r="62" spans="1:11" ht="15">
      <c r="A62" s="42"/>
      <c r="B62" s="44"/>
      <c r="C62" s="44"/>
      <c r="D62" s="45" t="s">
        <v>41</v>
      </c>
      <c r="E62" s="126"/>
      <c r="F62" s="45">
        <f>F63+F64+F65+F66</f>
        <v>6710000</v>
      </c>
      <c r="G62" s="47">
        <v>0</v>
      </c>
      <c r="H62" s="47">
        <f>H63+H64+H65+H66</f>
        <v>11026500</v>
      </c>
      <c r="I62" s="47">
        <f>I63+I64+I65+I66</f>
        <v>6710000</v>
      </c>
      <c r="J62" s="47">
        <f>J63+J64+J65+J66</f>
        <v>1540900</v>
      </c>
      <c r="K62" s="48">
        <f>K63+K64+K65+K66</f>
        <v>12567400</v>
      </c>
    </row>
    <row r="63" spans="1:11" ht="15">
      <c r="A63" s="42"/>
      <c r="B63" s="44"/>
      <c r="C63" s="44"/>
      <c r="D63" s="52" t="s">
        <v>60</v>
      </c>
      <c r="E63" s="126"/>
      <c r="F63" s="52">
        <v>6366700</v>
      </c>
      <c r="G63" s="55">
        <v>0</v>
      </c>
      <c r="H63" s="55">
        <v>10695705</v>
      </c>
      <c r="I63" s="55">
        <v>6366700</v>
      </c>
      <c r="J63" s="55">
        <v>1494673</v>
      </c>
      <c r="K63" s="123">
        <f>J63+H63</f>
        <v>12190378</v>
      </c>
    </row>
    <row r="64" spans="1:11" ht="15">
      <c r="A64" s="42"/>
      <c r="B64" s="44"/>
      <c r="C64" s="44"/>
      <c r="D64" s="52" t="s">
        <v>54</v>
      </c>
      <c r="E64" s="126"/>
      <c r="F64" s="52">
        <v>79347</v>
      </c>
      <c r="G64" s="55">
        <v>0</v>
      </c>
      <c r="H64" s="55">
        <v>130000</v>
      </c>
      <c r="I64" s="55">
        <v>79347</v>
      </c>
      <c r="J64" s="55">
        <v>30000</v>
      </c>
      <c r="K64" s="123">
        <f>J64+H64</f>
        <v>160000</v>
      </c>
    </row>
    <row r="65" spans="1:11" ht="15">
      <c r="A65" s="42"/>
      <c r="B65" s="44"/>
      <c r="C65" s="44"/>
      <c r="D65" s="52" t="s">
        <v>55</v>
      </c>
      <c r="E65" s="126"/>
      <c r="F65" s="52">
        <v>158267</v>
      </c>
      <c r="G65" s="55">
        <v>0</v>
      </c>
      <c r="H65" s="55">
        <v>21500</v>
      </c>
      <c r="I65" s="55">
        <v>158267</v>
      </c>
      <c r="J65" s="55">
        <v>12000</v>
      </c>
      <c r="K65" s="123">
        <f>J65+H65</f>
        <v>33500</v>
      </c>
    </row>
    <row r="66" spans="1:11" ht="15">
      <c r="A66" s="42"/>
      <c r="B66" s="44"/>
      <c r="C66" s="44"/>
      <c r="D66" s="52" t="s">
        <v>56</v>
      </c>
      <c r="E66" s="126"/>
      <c r="F66" s="52">
        <v>105686</v>
      </c>
      <c r="G66" s="55">
        <v>0</v>
      </c>
      <c r="H66" s="55">
        <v>179295</v>
      </c>
      <c r="I66" s="55">
        <v>105686</v>
      </c>
      <c r="J66" s="55">
        <v>4227</v>
      </c>
      <c r="K66" s="123">
        <f>J66+H66</f>
        <v>183522</v>
      </c>
    </row>
    <row r="67" spans="1:11" ht="15">
      <c r="A67" s="42"/>
      <c r="B67" s="43" t="s">
        <v>42</v>
      </c>
      <c r="C67" s="44"/>
      <c r="D67" s="45" t="s">
        <v>43</v>
      </c>
      <c r="E67" s="130"/>
      <c r="F67" s="127"/>
      <c r="G67" s="128"/>
      <c r="H67" s="128"/>
      <c r="I67" s="128"/>
      <c r="J67" s="128"/>
      <c r="K67" s="129"/>
    </row>
    <row r="68" spans="1:11" ht="15">
      <c r="A68" s="42"/>
      <c r="B68" s="44"/>
      <c r="C68" s="44"/>
      <c r="D68" s="45" t="s">
        <v>61</v>
      </c>
      <c r="E68" s="46"/>
      <c r="F68" s="45">
        <f>F69</f>
        <v>75118</v>
      </c>
      <c r="G68" s="47">
        <v>0</v>
      </c>
      <c r="H68" s="47">
        <f>H69</f>
        <v>76500</v>
      </c>
      <c r="I68" s="47">
        <f>I69</f>
        <v>75118</v>
      </c>
      <c r="J68" s="47">
        <f>J69</f>
        <v>2300</v>
      </c>
      <c r="K68" s="48">
        <f>K69</f>
        <v>78800</v>
      </c>
    </row>
    <row r="69" spans="1:11" ht="15">
      <c r="A69" s="42"/>
      <c r="B69" s="44"/>
      <c r="C69" s="44"/>
      <c r="D69" s="52" t="s">
        <v>62</v>
      </c>
      <c r="E69" s="54"/>
      <c r="F69" s="52">
        <v>75118</v>
      </c>
      <c r="G69" s="68">
        <v>0</v>
      </c>
      <c r="H69" s="68">
        <v>76500</v>
      </c>
      <c r="I69" s="68">
        <v>75118</v>
      </c>
      <c r="J69" s="68">
        <v>2300</v>
      </c>
      <c r="K69" s="70">
        <f>J69+H69</f>
        <v>78800</v>
      </c>
    </row>
    <row r="70" spans="1:11" ht="15">
      <c r="A70" s="42"/>
      <c r="B70" s="43" t="s">
        <v>45</v>
      </c>
      <c r="C70" s="44"/>
      <c r="D70" s="45" t="s">
        <v>63</v>
      </c>
      <c r="E70" s="46"/>
      <c r="F70" s="45">
        <f>F71</f>
        <v>179000</v>
      </c>
      <c r="G70" s="47">
        <v>0</v>
      </c>
      <c r="H70" s="47">
        <f>H71+H72</f>
        <v>256200</v>
      </c>
      <c r="I70" s="47">
        <f>I71+I72</f>
        <v>179000</v>
      </c>
      <c r="J70" s="47">
        <f>J71+J72</f>
        <v>2000</v>
      </c>
      <c r="K70" s="48">
        <f>K71+K72</f>
        <v>258200</v>
      </c>
    </row>
    <row r="71" spans="1:11" ht="15">
      <c r="A71" s="42"/>
      <c r="B71" s="44"/>
      <c r="C71" s="44"/>
      <c r="D71" s="52" t="s">
        <v>64</v>
      </c>
      <c r="E71" s="54"/>
      <c r="F71" s="52">
        <v>179000</v>
      </c>
      <c r="G71" s="68">
        <v>0</v>
      </c>
      <c r="H71" s="68">
        <v>250000</v>
      </c>
      <c r="I71" s="68">
        <v>179000</v>
      </c>
      <c r="J71" s="68">
        <v>2000</v>
      </c>
      <c r="K71" s="70">
        <f>J71+H71</f>
        <v>252000</v>
      </c>
    </row>
    <row r="72" spans="1:11" ht="15">
      <c r="A72" s="42"/>
      <c r="B72" s="44"/>
      <c r="C72" s="44"/>
      <c r="D72" s="52" t="s">
        <v>65</v>
      </c>
      <c r="E72" s="54"/>
      <c r="F72" s="52"/>
      <c r="G72" s="68"/>
      <c r="H72" s="68">
        <v>6200</v>
      </c>
      <c r="I72" s="68"/>
      <c r="J72" s="68">
        <v>0</v>
      </c>
      <c r="K72" s="70">
        <f>J72+H72</f>
        <v>6200</v>
      </c>
    </row>
    <row r="73" spans="1:11" ht="15">
      <c r="A73" s="42"/>
      <c r="B73" s="43" t="s">
        <v>47</v>
      </c>
      <c r="C73" s="44"/>
      <c r="D73" s="45" t="s">
        <v>66</v>
      </c>
      <c r="E73" s="46"/>
      <c r="F73" s="45">
        <v>133900</v>
      </c>
      <c r="G73" s="47">
        <v>0</v>
      </c>
      <c r="H73" s="47">
        <f>H74+H75</f>
        <v>161000</v>
      </c>
      <c r="I73" s="47">
        <f>I74+I75</f>
        <v>133900</v>
      </c>
      <c r="J73" s="47">
        <f>J74+J75</f>
        <v>0</v>
      </c>
      <c r="K73" s="48">
        <f>K74+K75</f>
        <v>161000</v>
      </c>
    </row>
    <row r="74" spans="1:11" ht="15">
      <c r="A74" s="42"/>
      <c r="B74" s="44"/>
      <c r="C74" s="44"/>
      <c r="D74" s="125" t="s">
        <v>55</v>
      </c>
      <c r="E74" s="46"/>
      <c r="F74" s="67">
        <v>2400</v>
      </c>
      <c r="G74" s="68">
        <v>0</v>
      </c>
      <c r="H74" s="68">
        <v>6000</v>
      </c>
      <c r="I74" s="68">
        <v>2400</v>
      </c>
      <c r="J74" s="68">
        <v>0</v>
      </c>
      <c r="K74" s="70">
        <f>J74+H74</f>
        <v>6000</v>
      </c>
    </row>
    <row r="75" spans="1:11" ht="15">
      <c r="A75" s="42"/>
      <c r="B75" s="44"/>
      <c r="C75" s="44"/>
      <c r="D75" s="125" t="s">
        <v>56</v>
      </c>
      <c r="E75" s="46"/>
      <c r="F75" s="67">
        <v>131500</v>
      </c>
      <c r="G75" s="68">
        <v>0</v>
      </c>
      <c r="H75" s="68">
        <v>155000</v>
      </c>
      <c r="I75" s="68">
        <v>131500</v>
      </c>
      <c r="J75" s="68">
        <v>0</v>
      </c>
      <c r="K75" s="70">
        <f>J75+H75</f>
        <v>155000</v>
      </c>
    </row>
    <row r="76" spans="1:11" ht="15">
      <c r="A76" s="74"/>
      <c r="B76" s="75"/>
      <c r="C76" s="76"/>
      <c r="D76" s="131"/>
      <c r="E76" s="78"/>
      <c r="F76" s="77"/>
      <c r="G76" s="79"/>
      <c r="H76" s="79"/>
      <c r="I76" s="79"/>
      <c r="J76" s="79"/>
      <c r="K76" s="132"/>
    </row>
    <row r="77" spans="1:11" ht="15">
      <c r="A77" s="83"/>
      <c r="B77" s="84"/>
      <c r="C77" s="85"/>
      <c r="D77" s="133" t="s">
        <v>67</v>
      </c>
      <c r="E77" s="87"/>
      <c r="F77" s="86" t="e">
        <f>F46+F51+F56+F59</f>
        <v>#REF!</v>
      </c>
      <c r="G77" s="86" t="e">
        <f>G59+G56+G51+G46</f>
        <v>#REF!</v>
      </c>
      <c r="H77" s="88">
        <f>H59+H56+H51+H46</f>
        <v>11774300</v>
      </c>
      <c r="I77" s="88">
        <f>I59+I56+I51+I46</f>
        <v>7348218</v>
      </c>
      <c r="J77" s="88">
        <f>J59+J56+J51+J46</f>
        <v>1545200</v>
      </c>
      <c r="K77" s="89">
        <f>K59+K56+K51+K46</f>
        <v>13319500</v>
      </c>
    </row>
  </sheetData>
  <mergeCells count="8">
    <mergeCell ref="B9:E9"/>
    <mergeCell ref="B13:E13"/>
    <mergeCell ref="B17:E17"/>
    <mergeCell ref="B21:E21"/>
    <mergeCell ref="B46:E46"/>
    <mergeCell ref="B51:E51"/>
    <mergeCell ref="B56:E56"/>
    <mergeCell ref="B59:E59"/>
  </mergeCells>
  <printOptions/>
  <pageMargins left="0.7875" right="0.39375" top="0.7875" bottom="0.5902777777777778" header="0.5118055555555555" footer="0.5118055555555555"/>
  <pageSetup fitToHeight="2" fitToWidth="1" horizontalDpi="300" verticalDpi="300" orientation="portrait" paperSize="9"/>
  <rowBreaks count="1" manualBreakCount="1">
    <brk id="38" max="255" man="1"/>
  </rowBreaks>
  <colBreaks count="3" manualBreakCount="3">
    <brk id="9" max="65535" man="1"/>
    <brk id="10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2007-04-02T11:23:51Z</cp:lastPrinted>
  <dcterms:created xsi:type="dcterms:W3CDTF">2005-02-05T17:09:49Z</dcterms:created>
  <dcterms:modified xsi:type="dcterms:W3CDTF">2005-12-20T20:46:51Z</dcterms:modified>
  <cp:category/>
  <cp:version/>
  <cp:contentType/>
  <cp:contentStatus/>
  <cp:revision>1</cp:revision>
</cp:coreProperties>
</file>