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'Arkusz1'!$A$1:$N$21</definedName>
  </definedNames>
  <calcPr fullCalcOnLoad="1"/>
</workbook>
</file>

<file path=xl/sharedStrings.xml><?xml version="1.0" encoding="utf-8"?>
<sst xmlns="http://schemas.openxmlformats.org/spreadsheetml/2006/main" count="39" uniqueCount="39">
  <si>
    <r>
      <t>Załącznik nr 9  do uchwały nr XLIII/429/2006 Rady Miejskiej we Wrześni   z dnia  6   lipca    2006 r.</t>
    </r>
    <r>
      <rPr>
        <b/>
        <sz val="8"/>
        <rFont val="Arial CE"/>
        <family val="2"/>
      </rPr>
      <t xml:space="preserve"> </t>
    </r>
  </si>
  <si>
    <t>W załączniku nr 13 do uchwały nr XXXVIII /379/2005  Rady Miejskiej we Wrześni z dnia 28 grudnia 2005 r. wprowadza się zmiany:</t>
  </si>
  <si>
    <t>Prognoza kwoty długu Gminy Września</t>
  </si>
  <si>
    <t>l.p.</t>
  </si>
  <si>
    <t>nazwa</t>
  </si>
  <si>
    <t>rok 2005</t>
  </si>
  <si>
    <t>rok 2006</t>
  </si>
  <si>
    <t>rok 2007</t>
  </si>
  <si>
    <t>rok 2008</t>
  </si>
  <si>
    <t>rok 2009</t>
  </si>
  <si>
    <t>rok 2010</t>
  </si>
  <si>
    <t>rok 2011</t>
  </si>
  <si>
    <t>Rok 2012</t>
  </si>
  <si>
    <t>Rok 2013</t>
  </si>
  <si>
    <t>Rok 2014</t>
  </si>
  <si>
    <t>Rok 2015</t>
  </si>
  <si>
    <t>Rok 2016</t>
  </si>
  <si>
    <t>1.</t>
  </si>
  <si>
    <t>Zadłużenie gminy na początek roku budżetowego</t>
  </si>
  <si>
    <t>2.</t>
  </si>
  <si>
    <t>Planowane w budżecie przychody z tytułu kredytów i pożyczek, papierów wartościowych</t>
  </si>
  <si>
    <t>3.</t>
  </si>
  <si>
    <t>Kwota przewidziana w budżecie na spłatę zadłużeń</t>
  </si>
  <si>
    <t>a/</t>
  </si>
  <si>
    <t>kredytów i pożyczek</t>
  </si>
  <si>
    <t>b/</t>
  </si>
  <si>
    <t>odsetek od kredytów i pożyczek</t>
  </si>
  <si>
    <t>c/</t>
  </si>
  <si>
    <t>papiery wartościowe</t>
  </si>
  <si>
    <t>d/</t>
  </si>
  <si>
    <t>odsetki (dotyczy poręczeń i gwarancji)</t>
  </si>
  <si>
    <t>4.</t>
  </si>
  <si>
    <t>Prognozowana kwota długu na 31.12 roku budżetowego (poz. 1+2-3a-3c)</t>
  </si>
  <si>
    <t>5.</t>
  </si>
  <si>
    <t>Planowane dochody budżetu gminy na rok budżetowy</t>
  </si>
  <si>
    <t>6.</t>
  </si>
  <si>
    <t xml:space="preserve">Łączna kwota do spłaty rat kredytów i pożyczek wraz
z odsetkami w stosunku do planowanego dochodu gminy na rok ...   (poz.3 (a+b+c+d) / poz.5) wynosi                                                                                 </t>
  </si>
  <si>
    <t>7.</t>
  </si>
  <si>
    <t xml:space="preserve">Stosunek łącznej kwoty długu na koniec roku budżetowego
do dochodów gminy (poz.4 / poz.5) w roku budżetowym 
wynosić będzie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</si>
</sst>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&quot; zł&quot;_-;\-* #,##0&quot; zł&quot;_-;_-* &quot;- zł&quot;_-;_-@_-"/>
    <numFmt numFmtId="166" formatCode="#,##0&quot; zł&quot;;\-#,##0&quot; zł&quot;"/>
    <numFmt numFmtId="167" formatCode="0.00%"/>
    <numFmt numFmtId="168" formatCode="0.00%;[RED]\-0.00%"/>
  </numFmts>
  <fonts count="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6" fillId="2" borderId="1" xfId="0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6" fillId="0" borderId="4" xfId="0" applyFont="1" applyBorder="1" applyAlignment="1">
      <alignment horizontal="right"/>
    </xf>
    <xf numFmtId="164" fontId="7" fillId="0" borderId="5" xfId="0" applyFont="1" applyBorder="1" applyAlignment="1">
      <alignment/>
    </xf>
    <xf numFmtId="165" fontId="7" fillId="0" borderId="5" xfId="0" applyNumberFormat="1" applyFont="1" applyBorder="1" applyAlignment="1">
      <alignment/>
    </xf>
    <xf numFmtId="166" fontId="7" fillId="0" borderId="5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4" fontId="6" fillId="0" borderId="7" xfId="0" applyFont="1" applyBorder="1" applyAlignment="1">
      <alignment horizontal="right"/>
    </xf>
    <xf numFmtId="164" fontId="7" fillId="0" borderId="8" xfId="0" applyFont="1" applyBorder="1" applyAlignment="1">
      <alignment/>
    </xf>
    <xf numFmtId="165" fontId="7" fillId="0" borderId="8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  <xf numFmtId="164" fontId="7" fillId="0" borderId="8" xfId="0" applyFont="1" applyBorder="1" applyAlignment="1">
      <alignment horizontal="left"/>
    </xf>
    <xf numFmtId="166" fontId="8" fillId="0" borderId="8" xfId="0" applyNumberFormat="1" applyFont="1" applyBorder="1" applyAlignment="1">
      <alignment/>
    </xf>
    <xf numFmtId="166" fontId="8" fillId="0" borderId="9" xfId="0" applyNumberFormat="1" applyFont="1" applyBorder="1" applyAlignment="1">
      <alignment/>
    </xf>
    <xf numFmtId="164" fontId="7" fillId="0" borderId="8" xfId="0" applyFont="1" applyBorder="1" applyAlignment="1">
      <alignment horizontal="justify" wrapText="1"/>
    </xf>
    <xf numFmtId="167" fontId="7" fillId="0" borderId="8" xfId="0" applyNumberFormat="1" applyFont="1" applyBorder="1" applyAlignment="1">
      <alignment/>
    </xf>
    <xf numFmtId="168" fontId="7" fillId="0" borderId="8" xfId="0" applyNumberFormat="1" applyFont="1" applyBorder="1" applyAlignment="1">
      <alignment/>
    </xf>
    <xf numFmtId="168" fontId="7" fillId="0" borderId="9" xfId="0" applyNumberFormat="1" applyFont="1" applyBorder="1" applyAlignment="1">
      <alignment/>
    </xf>
    <xf numFmtId="164" fontId="6" fillId="0" borderId="10" xfId="0" applyFont="1" applyBorder="1" applyAlignment="1">
      <alignment horizontal="right"/>
    </xf>
    <xf numFmtId="164" fontId="7" fillId="0" borderId="11" xfId="0" applyFont="1" applyBorder="1" applyAlignment="1">
      <alignment wrapText="1"/>
    </xf>
    <xf numFmtId="167" fontId="7" fillId="0" borderId="11" xfId="0" applyNumberFormat="1" applyFont="1" applyBorder="1" applyAlignment="1">
      <alignment/>
    </xf>
    <xf numFmtId="168" fontId="7" fillId="0" borderId="11" xfId="0" applyNumberFormat="1" applyFont="1" applyBorder="1" applyAlignment="1">
      <alignment/>
    </xf>
    <xf numFmtId="168" fontId="7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F1">
      <selection activeCell="O1" sqref="O1"/>
    </sheetView>
  </sheetViews>
  <sheetFormatPr defaultColWidth="9.00390625" defaultRowHeight="12.75"/>
  <cols>
    <col min="1" max="1" width="4.625" style="1" customWidth="1"/>
    <col min="2" max="2" width="94.625" style="1" customWidth="1"/>
    <col min="3" max="3" width="0" style="1" hidden="1" customWidth="1"/>
    <col min="4" max="4" width="18.375" style="1" customWidth="1"/>
    <col min="5" max="5" width="17.125" style="1" customWidth="1"/>
    <col min="6" max="7" width="16.375" style="1" customWidth="1"/>
    <col min="8" max="8" width="16.625" style="1" customWidth="1"/>
    <col min="9" max="9" width="17.75390625" style="1" customWidth="1"/>
    <col min="10" max="10" width="17.125" style="1" customWidth="1"/>
    <col min="11" max="11" width="17.875" style="1" customWidth="1"/>
    <col min="12" max="12" width="17.25390625" style="1" customWidth="1"/>
    <col min="13" max="13" width="19.625" style="1" customWidth="1"/>
    <col min="14" max="14" width="19.375" style="1" customWidth="1"/>
    <col min="15" max="16384" width="9.00390625" style="1" customWidth="1"/>
  </cols>
  <sheetData>
    <row r="1" spans="13:14" ht="12.75">
      <c r="M1" s="2" t="s">
        <v>0</v>
      </c>
      <c r="N1" s="2"/>
    </row>
    <row r="2" spans="13:14" ht="12.75">
      <c r="M2" s="2"/>
      <c r="N2" s="2"/>
    </row>
    <row r="3" spans="13:14" ht="12.75">
      <c r="M3" s="2"/>
      <c r="N3" s="2"/>
    </row>
    <row r="4" spans="13:14" ht="12.75">
      <c r="M4" s="2"/>
      <c r="N4" s="2"/>
    </row>
    <row r="5" spans="1:2" ht="15">
      <c r="A5" s="3" t="s">
        <v>1</v>
      </c>
      <c r="B5" s="3"/>
    </row>
    <row r="7" spans="1:2" ht="15">
      <c r="A7" s="4" t="s">
        <v>2</v>
      </c>
      <c r="B7" s="4"/>
    </row>
    <row r="10" spans="1:14" ht="27.75" customHeight="1">
      <c r="A10" s="5" t="s">
        <v>3</v>
      </c>
      <c r="B10" s="6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7" t="s">
        <v>11</v>
      </c>
      <c r="J10" s="7" t="s">
        <v>12</v>
      </c>
      <c r="K10" s="7" t="s">
        <v>13</v>
      </c>
      <c r="L10" s="7" t="s">
        <v>14</v>
      </c>
      <c r="M10" s="7" t="s">
        <v>15</v>
      </c>
      <c r="N10" s="7" t="s">
        <v>16</v>
      </c>
    </row>
    <row r="11" spans="1:14" ht="41.25" customHeight="1">
      <c r="A11" s="8" t="s">
        <v>17</v>
      </c>
      <c r="B11" s="9" t="s">
        <v>18</v>
      </c>
      <c r="C11" s="10">
        <v>1284000</v>
      </c>
      <c r="D11" s="11">
        <f aca="true" t="shared" si="0" ref="D11:N11">C18</f>
        <v>312500</v>
      </c>
      <c r="E11" s="11">
        <f t="shared" si="0"/>
        <v>10694000</v>
      </c>
      <c r="F11" s="11">
        <f t="shared" si="0"/>
        <v>15194000</v>
      </c>
      <c r="G11" s="11">
        <f t="shared" si="0"/>
        <v>19694000</v>
      </c>
      <c r="H11" s="11">
        <f t="shared" si="0"/>
        <v>17194000</v>
      </c>
      <c r="I11" s="11">
        <f t="shared" si="0"/>
        <v>14694000</v>
      </c>
      <c r="J11" s="11">
        <f t="shared" si="0"/>
        <v>12194000</v>
      </c>
      <c r="K11" s="11">
        <f t="shared" si="0"/>
        <v>9694000</v>
      </c>
      <c r="L11" s="11">
        <f t="shared" si="0"/>
        <v>7194000</v>
      </c>
      <c r="M11" s="11">
        <f t="shared" si="0"/>
        <v>4694000</v>
      </c>
      <c r="N11" s="12">
        <f t="shared" si="0"/>
        <v>2194000</v>
      </c>
    </row>
    <row r="12" spans="1:14" ht="41.25" customHeight="1">
      <c r="A12" s="13" t="s">
        <v>19</v>
      </c>
      <c r="B12" s="14" t="s">
        <v>20</v>
      </c>
      <c r="C12" s="15">
        <v>798729</v>
      </c>
      <c r="D12" s="16">
        <v>10694000</v>
      </c>
      <c r="E12" s="16">
        <v>5000000</v>
      </c>
      <c r="F12" s="16">
        <v>5000000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</row>
    <row r="13" spans="1:14" ht="43.5" customHeight="1">
      <c r="A13" s="13" t="s">
        <v>21</v>
      </c>
      <c r="B13" s="14" t="s">
        <v>22</v>
      </c>
      <c r="C13" s="15">
        <f>SUM(C14:C17)</f>
        <v>993843</v>
      </c>
      <c r="D13" s="16">
        <f aca="true" t="shared" si="1" ref="D13:N13">SUM(D14:D17)</f>
        <v>752309</v>
      </c>
      <c r="E13" s="16">
        <f t="shared" si="1"/>
        <v>1570000</v>
      </c>
      <c r="F13" s="16">
        <f t="shared" si="1"/>
        <v>1570000</v>
      </c>
      <c r="G13" s="16">
        <f t="shared" si="1"/>
        <v>3890000</v>
      </c>
      <c r="H13" s="16">
        <f t="shared" si="1"/>
        <v>3590000</v>
      </c>
      <c r="I13" s="16">
        <f t="shared" si="1"/>
        <v>3490000</v>
      </c>
      <c r="J13" s="16">
        <f t="shared" si="1"/>
        <v>3390000</v>
      </c>
      <c r="K13" s="16">
        <f t="shared" si="1"/>
        <v>3290000</v>
      </c>
      <c r="L13" s="16">
        <f t="shared" si="1"/>
        <v>3190000</v>
      </c>
      <c r="M13" s="16">
        <f t="shared" si="1"/>
        <v>3040000</v>
      </c>
      <c r="N13" s="17">
        <f t="shared" si="1"/>
        <v>2584000</v>
      </c>
    </row>
    <row r="14" spans="1:14" ht="30" customHeight="1">
      <c r="A14" s="13" t="s">
        <v>23</v>
      </c>
      <c r="B14" s="18" t="s">
        <v>24</v>
      </c>
      <c r="C14" s="15">
        <v>561500</v>
      </c>
      <c r="D14" s="16">
        <v>312500</v>
      </c>
      <c r="E14" s="16">
        <v>500000</v>
      </c>
      <c r="F14" s="16">
        <v>500000</v>
      </c>
      <c r="G14" s="16">
        <v>500000</v>
      </c>
      <c r="H14" s="16">
        <v>500000</v>
      </c>
      <c r="I14" s="16">
        <v>500000</v>
      </c>
      <c r="J14" s="16">
        <v>500000</v>
      </c>
      <c r="K14" s="16">
        <v>500000</v>
      </c>
      <c r="L14" s="16">
        <v>500000</v>
      </c>
      <c r="M14" s="16">
        <v>500000</v>
      </c>
      <c r="N14" s="17">
        <v>1194000</v>
      </c>
    </row>
    <row r="15" spans="1:14" ht="30" customHeight="1">
      <c r="A15" s="13" t="s">
        <v>25</v>
      </c>
      <c r="B15" s="18" t="s">
        <v>26</v>
      </c>
      <c r="C15" s="15">
        <v>242343</v>
      </c>
      <c r="D15" s="19">
        <v>249809</v>
      </c>
      <c r="E15" s="16">
        <v>880000</v>
      </c>
      <c r="F15" s="16">
        <v>880000</v>
      </c>
      <c r="G15" s="16">
        <v>1200000</v>
      </c>
      <c r="H15" s="16">
        <v>900000</v>
      </c>
      <c r="I15" s="16">
        <v>800000</v>
      </c>
      <c r="J15" s="16">
        <v>700000</v>
      </c>
      <c r="K15" s="16">
        <v>600000</v>
      </c>
      <c r="L15" s="16">
        <v>500000</v>
      </c>
      <c r="M15" s="16">
        <v>350000</v>
      </c>
      <c r="N15" s="17">
        <v>200000</v>
      </c>
    </row>
    <row r="16" spans="1:14" ht="29.25" customHeight="1">
      <c r="A16" s="13" t="s">
        <v>27</v>
      </c>
      <c r="B16" s="18" t="s">
        <v>28</v>
      </c>
      <c r="C16" s="15">
        <v>0</v>
      </c>
      <c r="D16" s="19">
        <v>0</v>
      </c>
      <c r="E16" s="19">
        <v>0</v>
      </c>
      <c r="F16" s="19">
        <v>0</v>
      </c>
      <c r="G16" s="19">
        <v>2000000</v>
      </c>
      <c r="H16" s="19">
        <v>2000000</v>
      </c>
      <c r="I16" s="19">
        <v>2000000</v>
      </c>
      <c r="J16" s="19">
        <v>2000000</v>
      </c>
      <c r="K16" s="19">
        <v>2000000</v>
      </c>
      <c r="L16" s="19">
        <v>2000000</v>
      </c>
      <c r="M16" s="19">
        <v>2000000</v>
      </c>
      <c r="N16" s="20">
        <v>1000000</v>
      </c>
    </row>
    <row r="17" spans="1:14" ht="24.75" customHeight="1">
      <c r="A17" s="13" t="s">
        <v>29</v>
      </c>
      <c r="B17" s="18" t="s">
        <v>30</v>
      </c>
      <c r="C17" s="15">
        <v>190000</v>
      </c>
      <c r="D17" s="16">
        <v>190000</v>
      </c>
      <c r="E17" s="16">
        <v>190000</v>
      </c>
      <c r="F17" s="16">
        <v>190000</v>
      </c>
      <c r="G17" s="16">
        <v>190000</v>
      </c>
      <c r="H17" s="16">
        <v>190000</v>
      </c>
      <c r="I17" s="16">
        <v>190000</v>
      </c>
      <c r="J17" s="16">
        <v>190000</v>
      </c>
      <c r="K17" s="16">
        <v>190000</v>
      </c>
      <c r="L17" s="16">
        <v>190000</v>
      </c>
      <c r="M17" s="16">
        <v>190000</v>
      </c>
      <c r="N17" s="17">
        <v>190000</v>
      </c>
    </row>
    <row r="18" spans="1:14" ht="28.5" customHeight="1">
      <c r="A18" s="13" t="s">
        <v>31</v>
      </c>
      <c r="B18" s="14" t="s">
        <v>32</v>
      </c>
      <c r="C18" s="15">
        <v>312500</v>
      </c>
      <c r="D18" s="16">
        <f>D11+D12-D14-D16</f>
        <v>10694000</v>
      </c>
      <c r="E18" s="16">
        <f>E11+E12-E14-E16</f>
        <v>15194000</v>
      </c>
      <c r="F18" s="16">
        <f>F11+F12-F14-F16</f>
        <v>19694000</v>
      </c>
      <c r="G18" s="16">
        <f>G11+G12-G14-G16</f>
        <v>17194000</v>
      </c>
      <c r="H18" s="16">
        <f>H11+H12-H14-H16</f>
        <v>14694000</v>
      </c>
      <c r="I18" s="16">
        <f>I11+I12-I14-I16</f>
        <v>12194000</v>
      </c>
      <c r="J18" s="16">
        <f>J11+J12-J14-J16</f>
        <v>9694000</v>
      </c>
      <c r="K18" s="16">
        <f>K11+K12-K14-K16</f>
        <v>7194000</v>
      </c>
      <c r="L18" s="16">
        <f>L11+L12-L14-L16</f>
        <v>4694000</v>
      </c>
      <c r="M18" s="16">
        <f>M11+M12-M14-M16</f>
        <v>2194000</v>
      </c>
      <c r="N18" s="17">
        <f>N11+N12-N14-N16</f>
        <v>0</v>
      </c>
    </row>
    <row r="19" spans="1:14" ht="30" customHeight="1">
      <c r="A19" s="13" t="s">
        <v>33</v>
      </c>
      <c r="B19" s="14" t="s">
        <v>34</v>
      </c>
      <c r="C19" s="15">
        <v>58994711</v>
      </c>
      <c r="D19" s="19">
        <v>66624765</v>
      </c>
      <c r="E19" s="16">
        <v>66432548</v>
      </c>
      <c r="F19" s="16">
        <v>66562620</v>
      </c>
      <c r="G19" s="16">
        <v>66684791</v>
      </c>
      <c r="H19" s="16">
        <v>68347089</v>
      </c>
      <c r="I19" s="16">
        <v>70102579</v>
      </c>
      <c r="J19" s="16">
        <v>71865994</v>
      </c>
      <c r="K19" s="16">
        <v>73637682</v>
      </c>
      <c r="L19" s="16">
        <v>75460203</v>
      </c>
      <c r="M19" s="16">
        <v>75460203</v>
      </c>
      <c r="N19" s="17">
        <v>75460203</v>
      </c>
    </row>
    <row r="20" spans="1:14" ht="45.75" customHeight="1">
      <c r="A20" s="13" t="s">
        <v>35</v>
      </c>
      <c r="B20" s="21" t="s">
        <v>36</v>
      </c>
      <c r="C20" s="22">
        <f>C13/C19</f>
        <v>0.016846306781636747</v>
      </c>
      <c r="D20" s="23">
        <f aca="true" t="shared" si="2" ref="D20:N20">D13/D19</f>
        <v>0.011291732135940742</v>
      </c>
      <c r="E20" s="23">
        <f t="shared" si="2"/>
        <v>0.02363299387523116</v>
      </c>
      <c r="F20" s="23">
        <f t="shared" si="2"/>
        <v>0.023586811937390685</v>
      </c>
      <c r="G20" s="23">
        <f t="shared" si="2"/>
        <v>0.05833414098876009</v>
      </c>
      <c r="H20" s="23">
        <f t="shared" si="2"/>
        <v>0.05252601175157584</v>
      </c>
      <c r="I20" s="23">
        <f t="shared" si="2"/>
        <v>0.04978418839626428</v>
      </c>
      <c r="J20" s="23">
        <f t="shared" si="2"/>
        <v>0.047171127974657945</v>
      </c>
      <c r="K20" s="23">
        <f t="shared" si="2"/>
        <v>0.044678212440201474</v>
      </c>
      <c r="L20" s="23">
        <f t="shared" si="2"/>
        <v>0.04227393875418013</v>
      </c>
      <c r="M20" s="23">
        <f t="shared" si="2"/>
        <v>0.04028613599144439</v>
      </c>
      <c r="N20" s="24">
        <f t="shared" si="2"/>
        <v>0.034243215592727735</v>
      </c>
    </row>
    <row r="21" spans="1:14" ht="53.25" customHeight="1">
      <c r="A21" s="25" t="s">
        <v>37</v>
      </c>
      <c r="B21" s="26" t="s">
        <v>38</v>
      </c>
      <c r="C21" s="27">
        <f aca="true" t="shared" si="3" ref="C21:N21">C18/C19</f>
        <v>0.005297085021740339</v>
      </c>
      <c r="D21" s="28">
        <f t="shared" si="3"/>
        <v>0.16051088510406003</v>
      </c>
      <c r="E21" s="28">
        <f t="shared" si="3"/>
        <v>0.22871319040781035</v>
      </c>
      <c r="F21" s="28">
        <f t="shared" si="3"/>
        <v>0.29587176706686125</v>
      </c>
      <c r="G21" s="28">
        <f t="shared" si="3"/>
        <v>0.25783990235494625</v>
      </c>
      <c r="H21" s="28">
        <f t="shared" si="3"/>
        <v>0.21499086815533577</v>
      </c>
      <c r="I21" s="28">
        <f t="shared" si="3"/>
        <v>0.17394509836792166</v>
      </c>
      <c r="J21" s="28">
        <f t="shared" si="3"/>
        <v>0.13488994530570328</v>
      </c>
      <c r="K21" s="28">
        <f t="shared" si="3"/>
        <v>0.09769454720206973</v>
      </c>
      <c r="L21" s="28">
        <f t="shared" si="3"/>
        <v>0.06220497445521052</v>
      </c>
      <c r="M21" s="28">
        <f t="shared" si="3"/>
        <v>0.0290749284096148</v>
      </c>
      <c r="N21" s="29">
        <f t="shared" si="3"/>
        <v>0</v>
      </c>
    </row>
    <row r="22" ht="29.25" customHeight="1"/>
    <row r="23" ht="22.5" customHeight="1"/>
    <row r="24" ht="18.75" customHeight="1"/>
    <row r="25" ht="18.75" customHeight="1"/>
    <row r="26" ht="19.5" customHeight="1"/>
    <row r="27" ht="17.25" customHeight="1"/>
  </sheetData>
  <mergeCells count="1">
    <mergeCell ref="M1:N4"/>
  </mergeCells>
  <printOptions horizontalCentered="1"/>
  <pageMargins left="0.39375" right="0.39375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Kościański</cp:lastModifiedBy>
  <cp:lastPrinted>2006-01-23T08:22:12Z</cp:lastPrinted>
  <dcterms:created xsi:type="dcterms:W3CDTF">2005-08-01T13:59:14Z</dcterms:created>
  <dcterms:modified xsi:type="dcterms:W3CDTF">2006-01-11T20:12:45Z</dcterms:modified>
  <cp:category/>
  <cp:version/>
  <cp:contentType/>
  <cp:contentStatus/>
  <cp:revision>1</cp:revision>
</cp:coreProperties>
</file>