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ak05_pr" sheetId="1" r:id="rId1"/>
  </sheets>
  <definedNames>
    <definedName name="_xlnm.Print_Area" localSheetId="0">'zak05_pr'!$A$1:$K$15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<sst xmlns="http://schemas.openxmlformats.org/spreadsheetml/2006/main" count="33" uniqueCount="33">
  <si>
    <t>5. W załączniku  nr 7  do uchwały nr  XXX/286 /05 Rady Miejskiej we Wrześni</t>
  </si>
  <si>
    <r>
      <rPr>
        <b/>
        <sz val="10"/>
        <color indexed="8"/>
        <rFont val="Verdana"/>
        <family val="2"/>
      </rPr>
      <t>z dnia 25 lutego 2005 r. wprowadza się zmiany: wykreśla się dotację z budżetu gminy  w dziale 70001</t>
    </r>
  </si>
  <si>
    <t>Plany przychodów i wydatków zakładów budżetowych i instytucji kultury na rok 2005.</t>
  </si>
  <si>
    <t>w złotych</t>
  </si>
  <si>
    <r>
      <rPr>
        <b/>
        <sz val="8"/>
        <color indexed="8"/>
        <rFont val="Verdana"/>
        <family val="2"/>
      </rPr>
      <t>Rozdz.</t>
    </r>
  </si>
  <si>
    <t>Nazwa zakładu budżetowego</t>
  </si>
  <si>
    <t xml:space="preserve">                         P R Z Y C H O D Y</t>
  </si>
  <si>
    <t xml:space="preserve">                               W Y D A T K I </t>
  </si>
  <si>
    <t>i instytucji kultury</t>
  </si>
  <si>
    <t>Środki</t>
  </si>
  <si>
    <t>Wpływy</t>
  </si>
  <si>
    <t>Dotacja</t>
  </si>
  <si>
    <t>RAZEM</t>
  </si>
  <si>
    <r>
      <rPr>
        <b/>
        <sz val="8"/>
        <color indexed="8"/>
        <rFont val="Verdana"/>
        <family val="2"/>
      </rPr>
      <t>Wynagr.</t>
    </r>
  </si>
  <si>
    <t>Pochodne</t>
  </si>
  <si>
    <r>
      <rPr>
        <b/>
        <sz val="8"/>
        <color indexed="8"/>
        <rFont val="Verdana"/>
        <family val="2"/>
      </rPr>
      <t>Inwestyc.</t>
    </r>
  </si>
  <si>
    <r>
      <rPr>
        <b/>
        <sz val="8"/>
        <color indexed="8"/>
        <rFont val="Verdana"/>
        <family val="2"/>
      </rPr>
      <t>Pozost.</t>
    </r>
  </si>
  <si>
    <t>RAZEM</t>
  </si>
  <si>
    <t>obrotowe</t>
  </si>
  <si>
    <t>z usług</t>
  </si>
  <si>
    <r>
      <rPr>
        <b/>
        <sz val="8"/>
        <color indexed="8"/>
        <rFont val="Verdana"/>
        <family val="2"/>
      </rPr>
      <t>z budż.</t>
    </r>
  </si>
  <si>
    <t>osobowe</t>
  </si>
  <si>
    <r>
      <rPr>
        <b/>
        <sz val="8"/>
        <color indexed="8"/>
        <rFont val="Verdana"/>
        <family val="2"/>
      </rPr>
      <t>od wynagr.</t>
    </r>
  </si>
  <si>
    <t>wydatki</t>
  </si>
  <si>
    <r>
      <rPr>
        <b/>
        <sz val="8"/>
        <color indexed="8"/>
        <rFont val="Verdana"/>
        <family val="2"/>
      </rPr>
      <t>na pocz. roku</t>
    </r>
  </si>
  <si>
    <t>Gminy</t>
  </si>
  <si>
    <t>bieżące</t>
  </si>
  <si>
    <t xml:space="preserve"> Zakład Gospodarki Mieszkaniowej</t>
  </si>
  <si>
    <t xml:space="preserve"> Przedszkola Gminne</t>
  </si>
  <si>
    <t xml:space="preserve"> Wrzesiński Ośrodek Kultury</t>
  </si>
  <si>
    <t xml:space="preserve"> Biblioteka</t>
  </si>
  <si>
    <t xml:space="preserve"> Muzeum im. Dzieci Wrzesińskich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</si>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</sst>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"/>
    <numFmt numFmtId="165" formatCode="GENERAL"/>
  </numFmts>
  <fonts count="11">
    <font>
      <sz val="12"/>
      <name val="Times New Roman CE"/>
      <family val="0"/>
    </font>
    <font>
      <sz val="10"/>
      <name val="Arial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b/>
      <i/>
      <u val="single"/>
      <sz val="12"/>
      <color indexed="8"/>
      <name val="Verdana"/>
      <family val="2"/>
    </font>
    <font>
      <b/>
      <i/>
      <u val="single"/>
      <sz val="8"/>
      <color indexed="8"/>
      <name val="Verdana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9" fillId="2" borderId="13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164" fontId="6" fillId="2" borderId="16" xfId="0" applyNumberFormat="1" applyFont="1" applyFill="1" applyBorder="1" applyAlignment="1">
      <alignment/>
    </xf>
    <xf numFmtId="165" fontId="10" fillId="2" borderId="17" xfId="0" applyNumberFormat="1" applyFont="1" applyFill="1" applyBorder="1" applyAlignment="1">
      <alignment/>
    </xf>
    <xf numFmtId="164" fontId="10" fillId="2" borderId="18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/>
    </xf>
    <xf numFmtId="164" fontId="10" fillId="2" borderId="19" xfId="0" applyNumberFormat="1" applyFont="1" applyFill="1" applyBorder="1" applyAlignment="1">
      <alignment/>
    </xf>
    <xf numFmtId="165" fontId="10" fillId="2" borderId="20" xfId="0" applyNumberFormat="1" applyFont="1" applyFill="1" applyBorder="1" applyAlignment="1">
      <alignment/>
    </xf>
    <xf numFmtId="164" fontId="10" fillId="2" borderId="9" xfId="0" applyNumberFormat="1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165" fontId="10" fillId="2" borderId="21" xfId="0" applyNumberFormat="1" applyFont="1" applyFill="1" applyBorder="1" applyAlignment="1">
      <alignment/>
    </xf>
    <xf numFmtId="164" fontId="10" fillId="2" borderId="22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/>
    </xf>
    <xf numFmtId="165" fontId="10" fillId="2" borderId="25" xfId="0" applyNumberFormat="1" applyFont="1" applyFill="1" applyBorder="1" applyAlignment="1">
      <alignment/>
    </xf>
    <xf numFmtId="164" fontId="6" fillId="2" borderId="26" xfId="0" applyNumberFormat="1" applyFont="1" applyFill="1" applyBorder="1" applyAlignment="1">
      <alignment/>
    </xf>
    <xf numFmtId="164" fontId="6" fillId="2" borderId="27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0" fillId="2" borderId="2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showOutlineSymbols="0" workbookViewId="0" topLeftCell="A1">
      <selection activeCell="J28" sqref="J28"/>
    </sheetView>
  </sheetViews>
  <sheetFormatPr defaultColWidth="8.796875" defaultRowHeight="15"/>
  <cols>
    <col min="1" max="1" width="6.69921875" style="1" customWidth="1"/>
    <col min="2" max="2" width="29" style="1" customWidth="1"/>
    <col min="3" max="3" width="11.59765625" style="1" customWidth="1"/>
    <col min="4" max="4" width="9.3984375" style="1" customWidth="1"/>
    <col min="5" max="5" width="9.296875" style="1" customWidth="1"/>
    <col min="6" max="6" width="9.09765625" style="1" customWidth="1"/>
    <col min="7" max="7" width="9.3984375" style="1" customWidth="1"/>
    <col min="8" max="8" width="8.8984375" style="1" customWidth="1"/>
    <col min="9" max="9" width="0" style="1" hidden="1" customWidth="1"/>
    <col min="10" max="10" width="8.69921875" style="1" customWidth="1"/>
    <col min="11" max="11" width="8.3984375" style="1" customWidth="1"/>
    <col min="12" max="256" width="10.296875" style="1" customWidth="1"/>
  </cols>
  <sheetData>
    <row r="1" spans="1:11" s="1" customFormat="1" ht="15">
      <c r="A1" s="2" t="s">
        <v>0</v>
      </c>
      <c r="B1" s="3"/>
      <c r="C1" s="3"/>
      <c r="D1" s="3"/>
      <c r="E1" s="3"/>
      <c r="F1" s="3"/>
      <c r="G1" s="3"/>
      <c r="H1" s="4"/>
      <c r="I1" s="5"/>
      <c r="J1" s="5"/>
      <c r="K1" s="5"/>
    </row>
    <row r="2" spans="1:11" s="1" customFormat="1" ht="15">
      <c r="A2" s="2" t="s">
        <v>1</v>
      </c>
      <c r="B2" s="3"/>
      <c r="C2" s="3"/>
      <c r="D2" s="3"/>
      <c r="E2" s="3"/>
      <c r="F2" s="3"/>
      <c r="G2" s="3"/>
      <c r="H2" s="4"/>
      <c r="I2" s="5"/>
      <c r="J2" s="5"/>
      <c r="K2" s="5"/>
    </row>
    <row r="3" spans="1:11" s="1" customFormat="1" ht="15">
      <c r="A3" s="6"/>
      <c r="B3" s="4"/>
      <c r="C3" s="4"/>
      <c r="D3" s="4"/>
      <c r="E3" s="4"/>
      <c r="F3" s="4"/>
      <c r="G3" s="4"/>
      <c r="H3" s="4"/>
      <c r="I3" s="5"/>
      <c r="J3" s="5"/>
      <c r="K3" s="5"/>
    </row>
    <row r="4" spans="1:11" s="1" customFormat="1" ht="15">
      <c r="A4" s="7" t="s">
        <v>2</v>
      </c>
      <c r="B4" s="8"/>
      <c r="C4" s="8"/>
      <c r="D4" s="8"/>
      <c r="E4" s="5"/>
      <c r="F4" s="5"/>
      <c r="G4" s="5"/>
      <c r="H4" s="5"/>
      <c r="I4" s="5"/>
      <c r="J4" s="5"/>
      <c r="K4" s="5"/>
    </row>
    <row r="5" spans="1:11" s="1" customFormat="1" ht="15">
      <c r="A5" s="9"/>
      <c r="B5" s="5"/>
      <c r="C5" s="5"/>
      <c r="D5" s="5"/>
      <c r="E5" s="5"/>
      <c r="F5" s="5"/>
      <c r="G5" s="5"/>
      <c r="H5" s="5" t="s">
        <v>3</v>
      </c>
      <c r="I5" s="5"/>
      <c r="J5" s="5"/>
      <c r="K5" s="5"/>
    </row>
    <row r="6" spans="1:11" s="1" customFormat="1" ht="15">
      <c r="A6" s="10" t="s">
        <v>4</v>
      </c>
      <c r="B6" s="11" t="s">
        <v>5</v>
      </c>
      <c r="C6" s="12" t="s">
        <v>6</v>
      </c>
      <c r="D6" s="13"/>
      <c r="E6" s="13"/>
      <c r="F6" s="14"/>
      <c r="G6" s="12" t="s">
        <v>7</v>
      </c>
      <c r="H6" s="13"/>
      <c r="I6" s="13"/>
      <c r="J6" s="13"/>
      <c r="K6" s="15"/>
    </row>
    <row r="7" spans="1:11" s="1" customFormat="1" ht="15">
      <c r="A7" s="16"/>
      <c r="B7" s="17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9" t="s">
        <v>17</v>
      </c>
    </row>
    <row r="8" spans="1:11" s="1" customFormat="1" ht="15">
      <c r="A8" s="16"/>
      <c r="B8" s="20"/>
      <c r="C8" s="21" t="s">
        <v>18</v>
      </c>
      <c r="D8" s="21" t="s">
        <v>19</v>
      </c>
      <c r="E8" s="21" t="s">
        <v>20</v>
      </c>
      <c r="F8" s="22"/>
      <c r="G8" s="21" t="s">
        <v>21</v>
      </c>
      <c r="H8" s="21" t="s">
        <v>22</v>
      </c>
      <c r="I8" s="22"/>
      <c r="J8" s="21" t="s">
        <v>23</v>
      </c>
      <c r="K8" s="23"/>
    </row>
    <row r="9" spans="1:11" s="1" customFormat="1" ht="15">
      <c r="A9" s="24"/>
      <c r="B9" s="25"/>
      <c r="C9" s="26" t="s">
        <v>24</v>
      </c>
      <c r="D9" s="27"/>
      <c r="E9" s="26" t="s">
        <v>25</v>
      </c>
      <c r="F9" s="27"/>
      <c r="G9" s="27"/>
      <c r="H9" s="27"/>
      <c r="I9" s="27"/>
      <c r="J9" s="26" t="s">
        <v>26</v>
      </c>
      <c r="K9" s="28"/>
    </row>
    <row r="10" spans="1:11" s="1" customFormat="1" ht="15">
      <c r="A10" s="29">
        <v>70001</v>
      </c>
      <c r="B10" s="30" t="s">
        <v>27</v>
      </c>
      <c r="C10" s="30">
        <v>500000</v>
      </c>
      <c r="D10" s="30">
        <v>3965000</v>
      </c>
      <c r="E10" s="31">
        <v>0</v>
      </c>
      <c r="F10" s="30">
        <f>SUM(C10:E10)</f>
        <v>4465000</v>
      </c>
      <c r="G10" s="30">
        <f>903000+76800</f>
        <v>979800</v>
      </c>
      <c r="H10" s="30">
        <f>175000+25000</f>
        <v>200000</v>
      </c>
      <c r="I10" s="30">
        <v>0</v>
      </c>
      <c r="J10" s="30">
        <f>K10-SUM(G10:I10)</f>
        <v>3285200</v>
      </c>
      <c r="K10" s="32">
        <f>F10</f>
        <v>4465000</v>
      </c>
    </row>
    <row r="11" spans="1:11" s="1" customFormat="1" ht="15">
      <c r="A11" s="33">
        <v>80104</v>
      </c>
      <c r="B11" s="34" t="s">
        <v>28</v>
      </c>
      <c r="C11" s="34">
        <v>0</v>
      </c>
      <c r="D11" s="34">
        <v>811500</v>
      </c>
      <c r="E11" s="34">
        <v>1971840</v>
      </c>
      <c r="F11" s="34">
        <f>SUM(C11:E11)</f>
        <v>2783340</v>
      </c>
      <c r="G11" s="34">
        <f>1552400+132400</f>
        <v>1684800</v>
      </c>
      <c r="H11" s="34">
        <v>329500</v>
      </c>
      <c r="I11" s="34">
        <v>0</v>
      </c>
      <c r="J11" s="34">
        <f>K11-SUM(G11:I11)</f>
        <v>769040</v>
      </c>
      <c r="K11" s="35">
        <f>F11</f>
        <v>2783340</v>
      </c>
    </row>
    <row r="12" spans="1:11" s="1" customFormat="1" ht="15">
      <c r="A12" s="33">
        <v>92109</v>
      </c>
      <c r="B12" s="34" t="s">
        <v>29</v>
      </c>
      <c r="C12" s="34">
        <v>0</v>
      </c>
      <c r="D12" s="34">
        <v>165616</v>
      </c>
      <c r="E12" s="34">
        <v>632146</v>
      </c>
      <c r="F12" s="34">
        <f>SUM(C12:E12)</f>
        <v>797762</v>
      </c>
      <c r="G12" s="34">
        <v>167200</v>
      </c>
      <c r="H12" s="34">
        <f>29645+4097</f>
        <v>33742</v>
      </c>
      <c r="I12" s="34">
        <v>0</v>
      </c>
      <c r="J12" s="34">
        <f>K12-SUM(G12:I12)</f>
        <v>596820</v>
      </c>
      <c r="K12" s="35">
        <f>F12</f>
        <v>797762</v>
      </c>
    </row>
    <row r="13" spans="1:11" s="1" customFormat="1" ht="15">
      <c r="A13" s="33">
        <v>92116</v>
      </c>
      <c r="B13" s="34" t="s">
        <v>30</v>
      </c>
      <c r="C13" s="34">
        <v>0</v>
      </c>
      <c r="D13" s="34">
        <v>0</v>
      </c>
      <c r="E13" s="34">
        <v>452516</v>
      </c>
      <c r="F13" s="34">
        <f>SUM(C13:E13)</f>
        <v>452516</v>
      </c>
      <c r="G13" s="34">
        <f>257168+21503</f>
        <v>278671</v>
      </c>
      <c r="H13" s="34">
        <f>49408+6827</f>
        <v>56235</v>
      </c>
      <c r="I13" s="34">
        <v>0</v>
      </c>
      <c r="J13" s="34">
        <f>K13-SUM(G13:I13)</f>
        <v>117610</v>
      </c>
      <c r="K13" s="35">
        <f>F13</f>
        <v>452516</v>
      </c>
    </row>
    <row r="14" spans="1:11" s="1" customFormat="1" ht="15">
      <c r="A14" s="36">
        <v>92118</v>
      </c>
      <c r="B14" s="37" t="s">
        <v>31</v>
      </c>
      <c r="C14" s="37">
        <v>0</v>
      </c>
      <c r="D14" s="37">
        <v>3000</v>
      </c>
      <c r="E14" s="37">
        <v>105844</v>
      </c>
      <c r="F14" s="37">
        <f>SUM(C14:E14)</f>
        <v>108844</v>
      </c>
      <c r="G14" s="38">
        <f>55424+4420</f>
        <v>59844</v>
      </c>
      <c r="H14" s="38">
        <f>10886+1770</f>
        <v>12656</v>
      </c>
      <c r="I14" s="37">
        <v>0</v>
      </c>
      <c r="J14" s="38">
        <f>K14-SUM(G14:I14)</f>
        <v>36344</v>
      </c>
      <c r="K14" s="39">
        <f>F14</f>
        <v>108844</v>
      </c>
    </row>
    <row r="15" spans="1:11" s="1" customFormat="1" ht="15">
      <c r="A15" s="40"/>
      <c r="B15" s="41" t="s">
        <v>32</v>
      </c>
      <c r="C15" s="41">
        <f>SUM(C10:C14)</f>
        <v>500000</v>
      </c>
      <c r="D15" s="41">
        <f>SUM(D10:D14)</f>
        <v>4945116</v>
      </c>
      <c r="E15" s="41">
        <f>SUM(E10:E14)</f>
        <v>3162346</v>
      </c>
      <c r="F15" s="42">
        <f>SUM(F10:F14)</f>
        <v>8607462</v>
      </c>
      <c r="G15" s="43"/>
      <c r="H15" s="43"/>
      <c r="I15" s="44">
        <v>0</v>
      </c>
      <c r="J15" s="43"/>
      <c r="K15" s="43"/>
    </row>
    <row r="16" ht="15"/>
    <row r="17" ht="19.5" customHeight="1"/>
    <row r="18" ht="12.75" customHeight="1"/>
  </sheetData>
  <printOptions horizontalCentered="1"/>
  <pageMargins left="0.39375" right="0.19652777777777777" top="0.7875" bottom="0.19652777777777777" header="0" footer="0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2005-03-24T22:44:05Z</cp:lastPrinted>
  <dcterms:created xsi:type="dcterms:W3CDTF">2005-02-12T21:24:06Z</dcterms:created>
  <dcterms:modified xsi:type="dcterms:W3CDTF">2005-03-30T21:58:25Z</dcterms:modified>
  <cp:category/>
  <cp:version/>
  <cp:contentType/>
  <cp:contentStatus/>
  <cp:revision>1</cp:revision>
</cp:coreProperties>
</file>